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51" activeTab="9"/>
  </bookViews>
  <sheets>
    <sheet name="表1—1" sheetId="34" r:id="rId1"/>
    <sheet name="表1—2" sheetId="35" r:id="rId2"/>
    <sheet name="表2-1" sheetId="6" r:id="rId3"/>
    <sheet name="表2-2" sheetId="28" r:id="rId4"/>
    <sheet name="表3" sheetId="4" r:id="rId5"/>
    <sheet name="表4-1" sheetId="37" r:id="rId6"/>
    <sheet name="表4-2" sheetId="39" r:id="rId7"/>
    <sheet name="表5" sheetId="30" r:id="rId8"/>
    <sheet name="表6" sheetId="20" r:id="rId9"/>
    <sheet name="表7" sheetId="23" r:id="rId10"/>
  </sheets>
  <definedNames>
    <definedName name="_xlnm.Print_Area" localSheetId="4">表3!$A$1:$G$22</definedName>
    <definedName name="_xlnm.Print_Area" localSheetId="3">'表2-2'!$A$1:$G$22</definedName>
    <definedName name="_xlnm.Print_Area" localSheetId="2">'表2-1'!$A$1:$I$22</definedName>
    <definedName name="_xlnm.Print_Area" localSheetId="8">表6!$A$1:$J$24</definedName>
    <definedName name="_xlnm.Print_Area" localSheetId="9">表7!$A$1:$H$21</definedName>
    <definedName name="_xlnm.Print_Area" localSheetId="0">表1—1!$A$1:$G$24</definedName>
    <definedName name="_xlnm.Print_Area" localSheetId="5">'表4-1'!$A$1:$Q$22</definedName>
  </definedNames>
  <calcPr calcId="144525"/>
</workbook>
</file>

<file path=xl/sharedStrings.xml><?xml version="1.0" encoding="utf-8"?>
<sst xmlns="http://schemas.openxmlformats.org/spreadsheetml/2006/main" count="659" uniqueCount="195">
  <si>
    <t>附件1-1：</t>
  </si>
  <si>
    <t>2022年主要经济指标预期目标表</t>
  </si>
  <si>
    <t>指标</t>
  </si>
  <si>
    <t>单位</t>
  </si>
  <si>
    <t>2021年完成情况</t>
  </si>
  <si>
    <t>2022年预期目标</t>
  </si>
  <si>
    <t>责任单位</t>
  </si>
  <si>
    <t>总量</t>
  </si>
  <si>
    <t>增速
（%）</t>
  </si>
  <si>
    <t>地区生产总值</t>
  </si>
  <si>
    <t>亿元</t>
  </si>
  <si>
    <t>区发改局</t>
  </si>
  <si>
    <t xml:space="preserve">    第一产业增加值</t>
  </si>
  <si>
    <t>—</t>
  </si>
  <si>
    <t xml:space="preserve">    第二产业增加值</t>
  </si>
  <si>
    <t xml:space="preserve">    第三产业增加值</t>
  </si>
  <si>
    <t>农林牧渔业总产值</t>
  </si>
  <si>
    <t>区农业农村局</t>
  </si>
  <si>
    <t>规模以上工业总产值</t>
  </si>
  <si>
    <t>区工信和科技局</t>
  </si>
  <si>
    <t>规模以上工业增加值</t>
  </si>
  <si>
    <t>固定资产投资总额</t>
  </si>
  <si>
    <t xml:space="preserve">   项目投资总额</t>
  </si>
  <si>
    <t xml:space="preserve">     其中：民间投资</t>
  </si>
  <si>
    <t xml:space="preserve">           基础设施投资</t>
  </si>
  <si>
    <t xml:space="preserve">           工业投资</t>
  </si>
  <si>
    <t xml:space="preserve">           工业技术改造投资</t>
  </si>
  <si>
    <t xml:space="preserve">           项目投资数</t>
  </si>
  <si>
    <t>个</t>
  </si>
  <si>
    <t>五千万元以上项目数</t>
  </si>
  <si>
    <t>五千万元以下项目数</t>
  </si>
  <si>
    <t>五千万元以上投资额</t>
  </si>
  <si>
    <t>五千万元以下投资额</t>
  </si>
  <si>
    <t>房屋施工面积</t>
  </si>
  <si>
    <t>万平方米</t>
  </si>
  <si>
    <t>区住建局</t>
  </si>
  <si>
    <t>商品房销售面积</t>
  </si>
  <si>
    <t>附件1-2：</t>
  </si>
  <si>
    <t>社会消费品零售总额</t>
  </si>
  <si>
    <t>商品销售总额</t>
  </si>
  <si>
    <t>限上商业企业销售额</t>
  </si>
  <si>
    <t>限上批发业销售额</t>
  </si>
  <si>
    <t>限上零售业销售额</t>
  </si>
  <si>
    <t>限上住宿业营业额</t>
  </si>
  <si>
    <t>－</t>
  </si>
  <si>
    <t>限上餐饮业营业额</t>
  </si>
  <si>
    <t>外贸进出口总额</t>
  </si>
  <si>
    <t>实际利用外资</t>
  </si>
  <si>
    <t>万美元</t>
  </si>
  <si>
    <t>税收总收入</t>
  </si>
  <si>
    <t>区税务局</t>
  </si>
  <si>
    <t>地方一般公共预算收入</t>
  </si>
  <si>
    <t>万元</t>
  </si>
  <si>
    <t>区财政局</t>
  </si>
  <si>
    <t xml:space="preserve">   税收收入</t>
  </si>
  <si>
    <t xml:space="preserve">   非税收收入</t>
  </si>
  <si>
    <t>地方一般公共预算支出</t>
  </si>
  <si>
    <t>金融机构本外币各项存款余额</t>
  </si>
  <si>
    <t>中国人民银行
揭东支行
区金融办</t>
  </si>
  <si>
    <t>金融机构本外币各项贷款余额</t>
  </si>
  <si>
    <t>城乡居民人均可支配收入</t>
  </si>
  <si>
    <t>元</t>
  </si>
  <si>
    <t>附件2-1</t>
  </si>
  <si>
    <t>2022年分地区主要经济指标预期目标表（一）</t>
  </si>
  <si>
    <t>地区</t>
  </si>
  <si>
    <t>总量（亿元）</t>
  </si>
  <si>
    <t>增速（%）</t>
  </si>
  <si>
    <t>全 区</t>
  </si>
  <si>
    <t>曲溪</t>
  </si>
  <si>
    <t>云路</t>
  </si>
  <si>
    <t>玉滘</t>
  </si>
  <si>
    <t>锡场</t>
  </si>
  <si>
    <t>新亨</t>
  </si>
  <si>
    <t>玉湖</t>
  </si>
  <si>
    <t>埔田</t>
  </si>
  <si>
    <t>霖磐</t>
  </si>
  <si>
    <t>月城</t>
  </si>
  <si>
    <t>白塔</t>
  </si>
  <si>
    <t>龙尾</t>
  </si>
  <si>
    <t>桂岭</t>
  </si>
  <si>
    <t>开发区</t>
  </si>
  <si>
    <t>中德金属生态城</t>
  </si>
  <si>
    <t>区直</t>
  </si>
  <si>
    <t>注：本表由区工信和科技局牵头。</t>
  </si>
  <si>
    <t>附件2-2：</t>
  </si>
  <si>
    <t>2022年分地区主要经济指标预期目标表（二）</t>
  </si>
  <si>
    <t>总量
（亿元）</t>
  </si>
  <si>
    <t>总量
（万美元）</t>
  </si>
  <si>
    <t>注：外贸进出口总额、实际利用外资由区工信和科技局牵头。</t>
  </si>
  <si>
    <t>附表2：</t>
  </si>
  <si>
    <t>附件3：</t>
  </si>
  <si>
    <t>2022年分地区“六个新增”企业预期目标表</t>
  </si>
  <si>
    <t>单位：家</t>
  </si>
  <si>
    <t>规模以上
工业企业</t>
  </si>
  <si>
    <t>限额以上
商业企业</t>
  </si>
  <si>
    <t>资质内建筑业企业</t>
  </si>
  <si>
    <t>规模以上
服务业企业</t>
  </si>
  <si>
    <t>自营进出口企业</t>
  </si>
  <si>
    <t>限下商业企业</t>
  </si>
  <si>
    <t>注：1.“六个新增”企业数为企业净增家数，即新增企业数减去退库企业数。
    2.新增规模以上工业企业、限额以上商业企业、自营进出口企业、限下商业企业数测算由区工信和科技局牵头；新增资质内建筑业企业数测算由区住建局牵头；
      新增规模以上服务业企业数测算由区发改局牵头。</t>
  </si>
  <si>
    <t xml:space="preserve">  </t>
  </si>
  <si>
    <t>附件4-1：</t>
  </si>
  <si>
    <t>2022年分地区固定资产投资预期目标表（一）</t>
  </si>
  <si>
    <t>固定资产投资</t>
  </si>
  <si>
    <t>项目投资</t>
  </si>
  <si>
    <t>5000万元以上项目投资额</t>
  </si>
  <si>
    <t>5000万元以上项目个数</t>
  </si>
  <si>
    <t>总量
（个）</t>
  </si>
  <si>
    <t>增加
（个）</t>
  </si>
  <si>
    <t>注：固定资产投资、项目投资、5000万元以上项目投资额、5000万元以上项目个数由区发改局牵头。</t>
  </si>
  <si>
    <t>附件4—2</t>
  </si>
  <si>
    <t>2022年分地区固定资产投资预期目标表（二）</t>
  </si>
  <si>
    <t>工业投资</t>
  </si>
  <si>
    <t>工业技术改造投资</t>
  </si>
  <si>
    <t>注：工业投资、工业技术改造投资由区工信和科技局牵头。</t>
  </si>
  <si>
    <t>附件5：</t>
  </si>
  <si>
    <t>2022年服务业主要指标预期目标表</t>
  </si>
  <si>
    <t>项目</t>
  </si>
  <si>
    <t>批发和零售业</t>
  </si>
  <si>
    <t>批发和零售业增加值</t>
  </si>
  <si>
    <t>批发业商品销售额</t>
  </si>
  <si>
    <t>零售业商品销售额</t>
  </si>
  <si>
    <t>交通运输、
仓储和邮政业</t>
  </si>
  <si>
    <t>交通运输、仓储和邮政业增加值</t>
  </si>
  <si>
    <t>区交通运输局
区邮政局</t>
  </si>
  <si>
    <t>铁路运输总周转量</t>
  </si>
  <si>
    <t>%</t>
  </si>
  <si>
    <t>区交通运输局</t>
  </si>
  <si>
    <t>公路周转量</t>
  </si>
  <si>
    <t>亿吨
公里</t>
  </si>
  <si>
    <t>水路周转量</t>
  </si>
  <si>
    <t>航空运输总周转量</t>
  </si>
  <si>
    <t>航空旅客和货邮吞吐量</t>
  </si>
  <si>
    <t>多式联运和运输代理业营业收入增速（错月）</t>
  </si>
  <si>
    <t>装卸搬运和仓储业营业收入增速（错月）</t>
  </si>
  <si>
    <t>邮政业务总量</t>
  </si>
  <si>
    <t>区邮政局</t>
  </si>
  <si>
    <t>住宿和餐饮业</t>
  </si>
  <si>
    <t>住宿和餐饮业增加值</t>
  </si>
  <si>
    <t>住宿业营业额</t>
  </si>
  <si>
    <t>餐饮业营业额</t>
  </si>
  <si>
    <t>金融业</t>
  </si>
  <si>
    <t>金融业增加值</t>
  </si>
  <si>
    <t>区金融办
中国人民银行
揭东支行</t>
  </si>
  <si>
    <t>证券交易额（错月）</t>
  </si>
  <si>
    <t>保险机构保费收入</t>
  </si>
  <si>
    <t>房地产业</t>
  </si>
  <si>
    <t>房地产业增加值</t>
  </si>
  <si>
    <t>万平
方米</t>
  </si>
  <si>
    <t>房地产业从业人员工资总额增速</t>
  </si>
  <si>
    <t>营利性
服务业</t>
  </si>
  <si>
    <t>营利性服务业增加值</t>
  </si>
  <si>
    <t>电信业务总量（错月）</t>
  </si>
  <si>
    <t>互联网和相关服务业、软件和信息技术服务业营业收入（错月）</t>
  </si>
  <si>
    <t>租赁和商务服务业营业收入增速（错月）</t>
  </si>
  <si>
    <t>租赁和商务服务业工资总额增速</t>
  </si>
  <si>
    <t>居民服务、修理和其他服务业营业收入增速（错月）</t>
  </si>
  <si>
    <t>居民服务、修理和其他服务业工资总额增速</t>
  </si>
  <si>
    <t>科学研究和技术服务业营业收入增速（错月）</t>
  </si>
  <si>
    <t>文化体育和娱乐业营业收入增速（错月）</t>
  </si>
  <si>
    <t>区文广旅体局</t>
  </si>
  <si>
    <t>文化体育和娱乐业工资总额增速</t>
  </si>
  <si>
    <t>非营利性服务业</t>
  </si>
  <si>
    <t>非营利性服务业增加值</t>
  </si>
  <si>
    <t>水利、环境和公共设施管理业工资总额增速</t>
  </si>
  <si>
    <t>教育工资总额增速</t>
  </si>
  <si>
    <t>区教育局</t>
  </si>
  <si>
    <t>卫生和社会工作工资总额增速</t>
  </si>
  <si>
    <t>区卫健局</t>
  </si>
  <si>
    <t>公共管理、社会保障和社会组织工资总额增速</t>
  </si>
  <si>
    <t>区人社局</t>
  </si>
  <si>
    <t>附件6：</t>
  </si>
  <si>
    <t>2022年一般公共预算收入预期目标表</t>
  </si>
  <si>
    <t>单位：万元、%</t>
  </si>
  <si>
    <t>一般公共预算收入</t>
  </si>
  <si>
    <t>地方税收收入</t>
  </si>
  <si>
    <t>非税收入</t>
  </si>
  <si>
    <t>预期目标</t>
  </si>
  <si>
    <t>增速</t>
  </si>
  <si>
    <t>其中：</t>
  </si>
  <si>
    <t>占比</t>
  </si>
  <si>
    <t>财政部门</t>
  </si>
  <si>
    <t>税务部门</t>
  </si>
  <si>
    <t>磐东</t>
  </si>
  <si>
    <t>注：税务部门非税收入仅统计2项附加、文化事业建设费、残疾人就业保障、水土保持补偿费和人防易地建设费。</t>
  </si>
  <si>
    <t>附件7：</t>
  </si>
  <si>
    <t>2022年分地区民生福祉预期目标表</t>
  </si>
  <si>
    <t>高中阶段教育毛入学率（%）</t>
  </si>
  <si>
    <t>城镇新增就业人数
（人）</t>
  </si>
  <si>
    <t>企业养老保险费收入
（万元）</t>
  </si>
  <si>
    <t>企业职工基本养老保险
参保人数
（人）</t>
  </si>
  <si>
    <t>城乡居民养老保险
参保人数
（人）</t>
  </si>
  <si>
    <t>城乡基本医疗保险
参保人数
（人）</t>
  </si>
  <si>
    <t>每千人口医院和卫生院
床位数
（张）</t>
  </si>
  <si>
    <t xml:space="preserve"> 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</si>
</sst>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.00_);[Red]\(0.00\)"/>
    <numFmt numFmtId="178" formatCode="0.0_);[Red]\(0.0\)"/>
    <numFmt numFmtId="179" formatCode="0_ "/>
    <numFmt numFmtId="180" formatCode="0.00_ "/>
    <numFmt numFmtId="181" formatCode="0.0_ "/>
    <numFmt numFmtId="182" formatCode="0.0"/>
  </numFmts>
  <fonts count="72">
    <font>
      <sz val="11"/>
      <color indexed="8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b/>
      <sz val="24"/>
      <name val="宋体"/>
      <charset val="134"/>
      <scheme val="major"/>
    </font>
    <font>
      <b/>
      <sz val="14"/>
      <name val="宋体"/>
      <charset val="134"/>
    </font>
    <font>
      <b/>
      <sz val="14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2"/>
      <name val="楷体_GB2312"/>
      <charset val="134"/>
    </font>
    <font>
      <b/>
      <sz val="22"/>
      <name val="宋体"/>
      <charset val="134"/>
    </font>
    <font>
      <b/>
      <sz val="20"/>
      <name val="方正小标宋简体"/>
      <charset val="134"/>
    </font>
    <font>
      <b/>
      <sz val="18"/>
      <name val="仿宋"/>
      <charset val="134"/>
    </font>
    <font>
      <b/>
      <sz val="16"/>
      <name val="仿宋"/>
      <charset val="134"/>
    </font>
    <font>
      <sz val="16"/>
      <name val="仿宋"/>
      <charset val="134"/>
    </font>
    <font>
      <sz val="16"/>
      <name val="黑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6"/>
      <name val="宋体"/>
      <charset val="134"/>
    </font>
    <font>
      <sz val="18"/>
      <color rgb="FF000000"/>
      <name val="黑体"/>
      <charset val="134"/>
    </font>
    <font>
      <sz val="14"/>
      <color rgb="FF000000"/>
      <name val="黑体"/>
      <charset val="134"/>
    </font>
    <font>
      <sz val="14"/>
      <color rgb="FF000000"/>
      <name val="仿宋_GB2312"/>
      <charset val="134"/>
    </font>
    <font>
      <b/>
      <sz val="26"/>
      <color rgb="FF000000"/>
      <name val="宋体"/>
      <charset val="134"/>
    </font>
    <font>
      <b/>
      <sz val="20"/>
      <color indexed="8"/>
      <name val="仿宋"/>
      <charset val="134"/>
    </font>
    <font>
      <b/>
      <sz val="18"/>
      <color indexed="8"/>
      <name val="仿宋"/>
      <charset val="134"/>
    </font>
    <font>
      <b/>
      <sz val="20"/>
      <name val="仿宋"/>
      <charset val="134"/>
    </font>
    <font>
      <sz val="18"/>
      <name val="仿宋"/>
      <charset val="134"/>
    </font>
    <font>
      <sz val="18"/>
      <color indexed="8"/>
      <name val="仿宋"/>
      <charset val="134"/>
    </font>
    <font>
      <sz val="22"/>
      <color indexed="8"/>
      <name val="黑体"/>
      <charset val="134"/>
    </font>
    <font>
      <sz val="14"/>
      <color indexed="8"/>
      <name val="黑体"/>
      <charset val="134"/>
    </font>
    <font>
      <b/>
      <sz val="36"/>
      <color indexed="8"/>
      <name val="宋体"/>
      <charset val="134"/>
    </font>
    <font>
      <b/>
      <sz val="22"/>
      <color indexed="8"/>
      <name val="仿宋"/>
      <charset val="134"/>
    </font>
    <font>
      <sz val="24"/>
      <color indexed="8"/>
      <name val="仿宋"/>
      <charset val="134"/>
    </font>
    <font>
      <sz val="24"/>
      <name val="仿宋"/>
      <charset val="134"/>
    </font>
    <font>
      <b/>
      <sz val="22"/>
      <name val="宋体"/>
      <charset val="134"/>
      <scheme val="major"/>
    </font>
    <font>
      <b/>
      <sz val="20"/>
      <name val="宋体"/>
      <charset val="134"/>
      <scheme val="major"/>
    </font>
    <font>
      <sz val="16"/>
      <color indexed="8"/>
      <name val="宋体"/>
      <charset val="134"/>
    </font>
    <font>
      <sz val="16"/>
      <color indexed="8"/>
      <name val="仿宋"/>
      <charset val="134"/>
    </font>
    <font>
      <sz val="22"/>
      <name val="黑体"/>
      <charset val="134"/>
    </font>
    <font>
      <b/>
      <sz val="28"/>
      <name val="宋体"/>
      <charset val="134"/>
    </font>
    <font>
      <b/>
      <sz val="24"/>
      <name val="仿宋"/>
      <charset val="134"/>
    </font>
    <font>
      <b/>
      <sz val="22"/>
      <name val="仿宋"/>
      <charset val="134"/>
    </font>
    <font>
      <sz val="22"/>
      <color indexed="8"/>
      <name val="仿宋"/>
      <charset val="134"/>
    </font>
    <font>
      <sz val="22"/>
      <name val="仿宋"/>
      <charset val="134"/>
    </font>
    <font>
      <sz val="22"/>
      <color indexed="8"/>
      <name val="宋体"/>
      <charset val="134"/>
    </font>
    <font>
      <sz val="20"/>
      <name val="仿宋"/>
      <charset val="134"/>
    </font>
    <font>
      <sz val="14"/>
      <color rgb="FF000000"/>
      <name val="仿宋"/>
      <charset val="134"/>
    </font>
    <font>
      <b/>
      <sz val="12"/>
      <name val="仿宋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9" fillId="9" borderId="1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57" fillId="10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2" fillId="14" borderId="19" applyNumberFormat="0" applyFont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71" fillId="18" borderId="23" applyNumberFormat="0" applyAlignment="0" applyProtection="0">
      <alignment vertical="center"/>
    </xf>
    <xf numFmtId="0" fontId="64" fillId="18" borderId="16" applyNumberFormat="0" applyAlignment="0" applyProtection="0">
      <alignment vertical="center"/>
    </xf>
    <xf numFmtId="0" fontId="60" fillId="11" borderId="17" applyNumberFormat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67" fillId="0" borderId="22" applyNumberFormat="0" applyFill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52" fillId="20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 applyBorder="0"/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6" applyNumberFormat="1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49" fontId="10" fillId="0" borderId="0" xfId="52" applyNumberFormat="1" applyFont="1" applyFill="1" applyBorder="1" applyAlignment="1">
      <alignment horizontal="center" vertical="center" wrapText="1"/>
    </xf>
    <xf numFmtId="49" fontId="11" fillId="0" borderId="0" xfId="52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 applyProtection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13" fillId="0" borderId="1" xfId="52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52" applyNumberFormat="1" applyFont="1" applyFill="1" applyAlignment="1">
      <alignment horizontal="center" vertical="center" wrapText="1"/>
    </xf>
    <xf numFmtId="0" fontId="7" fillId="0" borderId="0" xfId="5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81" fontId="17" fillId="0" borderId="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180" fontId="4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80" fontId="4" fillId="0" borderId="8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177" fontId="19" fillId="0" borderId="1" xfId="0" applyNumberFormat="1" applyFont="1" applyFill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/>
    </xf>
    <xf numFmtId="180" fontId="18" fillId="0" borderId="7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 applyProtection="1">
      <alignment horizontal="center" vertical="center"/>
    </xf>
    <xf numFmtId="178" fontId="20" fillId="0" borderId="1" xfId="0" applyNumberFormat="1" applyFont="1" applyFill="1" applyBorder="1" applyAlignment="1" applyProtection="1">
      <alignment horizontal="center" vertical="center"/>
    </xf>
    <xf numFmtId="180" fontId="18" fillId="0" borderId="9" xfId="0" applyNumberFormat="1" applyFont="1" applyFill="1" applyBorder="1" applyAlignment="1">
      <alignment horizontal="center" vertical="center"/>
    </xf>
    <xf numFmtId="180" fontId="18" fillId="0" borderId="8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180" fontId="18" fillId="0" borderId="5" xfId="0" applyNumberFormat="1" applyFont="1" applyFill="1" applyBorder="1" applyAlignment="1">
      <alignment horizontal="center" vertical="center" wrapText="1"/>
    </xf>
    <xf numFmtId="176" fontId="19" fillId="0" borderId="1" xfId="6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180" fontId="18" fillId="0" borderId="9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180" fontId="18" fillId="0" borderId="8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 applyProtection="1">
      <alignment horizontal="center" vertical="center"/>
    </xf>
    <xf numFmtId="178" fontId="21" fillId="0" borderId="1" xfId="0" applyNumberFormat="1" applyFont="1" applyFill="1" applyBorder="1" applyAlignment="1" applyProtection="1">
      <alignment horizontal="center" vertical="center"/>
    </xf>
    <xf numFmtId="180" fontId="19" fillId="0" borderId="1" xfId="0" applyNumberFormat="1" applyFont="1" applyFill="1" applyBorder="1" applyAlignment="1">
      <alignment horizontal="center" vertical="center"/>
    </xf>
    <xf numFmtId="181" fontId="19" fillId="0" borderId="1" xfId="0" applyNumberFormat="1" applyFont="1" applyFill="1" applyBorder="1" applyAlignment="1">
      <alignment horizontal="center" vertical="center"/>
    </xf>
    <xf numFmtId="181" fontId="19" fillId="0" borderId="1" xfId="0" applyNumberFormat="1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180" fontId="18" fillId="0" borderId="1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180" fontId="18" fillId="0" borderId="7" xfId="0" applyNumberFormat="1" applyFont="1" applyFill="1" applyBorder="1" applyAlignment="1">
      <alignment horizontal="center" vertical="center"/>
    </xf>
    <xf numFmtId="180" fontId="18" fillId="0" borderId="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81" fontId="7" fillId="0" borderId="1" xfId="6" applyNumberFormat="1" applyFont="1" applyFill="1" applyBorder="1" applyAlignment="1">
      <alignment horizontal="center" vertical="center" wrapText="1"/>
    </xf>
    <xf numFmtId="0" fontId="19" fillId="0" borderId="1" xfId="6" applyFont="1" applyFill="1" applyBorder="1" applyAlignment="1">
      <alignment horizontal="center" vertical="center" wrapText="1"/>
    </xf>
    <xf numFmtId="0" fontId="22" fillId="0" borderId="1" xfId="6" applyFont="1" applyFill="1" applyBorder="1" applyAlignment="1">
      <alignment horizontal="center" vertical="center" wrapText="1"/>
    </xf>
    <xf numFmtId="180" fontId="4" fillId="0" borderId="10" xfId="0" applyNumberFormat="1" applyFont="1" applyFill="1" applyBorder="1" applyAlignment="1">
      <alignment horizontal="center" vertical="center"/>
    </xf>
    <xf numFmtId="180" fontId="4" fillId="0" borderId="11" xfId="0" applyNumberFormat="1" applyFont="1" applyFill="1" applyBorder="1" applyAlignment="1">
      <alignment horizontal="center" vertical="center"/>
    </xf>
    <xf numFmtId="180" fontId="18" fillId="0" borderId="10" xfId="0" applyNumberFormat="1" applyFont="1" applyFill="1" applyBorder="1" applyAlignment="1">
      <alignment horizontal="center" vertical="center"/>
    </xf>
    <xf numFmtId="180" fontId="18" fillId="0" borderId="12" xfId="0" applyNumberFormat="1" applyFont="1" applyFill="1" applyBorder="1" applyAlignment="1">
      <alignment horizontal="center" vertical="center"/>
    </xf>
    <xf numFmtId="180" fontId="18" fillId="0" borderId="11" xfId="0" applyNumberFormat="1" applyFont="1" applyFill="1" applyBorder="1" applyAlignment="1">
      <alignment horizontal="center" vertical="center"/>
    </xf>
    <xf numFmtId="180" fontId="18" fillId="0" borderId="6" xfId="0" applyNumberFormat="1" applyFont="1" applyFill="1" applyBorder="1" applyAlignment="1">
      <alignment horizontal="center" vertical="center" wrapText="1"/>
    </xf>
    <xf numFmtId="180" fontId="18" fillId="0" borderId="10" xfId="0" applyNumberFormat="1" applyFont="1" applyFill="1" applyBorder="1" applyAlignment="1">
      <alignment horizontal="center" vertical="center" wrapText="1"/>
    </xf>
    <xf numFmtId="180" fontId="18" fillId="0" borderId="12" xfId="0" applyNumberFormat="1" applyFont="1" applyFill="1" applyBorder="1" applyAlignment="1">
      <alignment horizontal="center" vertical="center" wrapText="1"/>
    </xf>
    <xf numFmtId="180" fontId="18" fillId="0" borderId="11" xfId="0" applyNumberFormat="1" applyFont="1" applyFill="1" applyBorder="1" applyAlignment="1">
      <alignment horizontal="center" vertical="center" wrapText="1"/>
    </xf>
    <xf numFmtId="180" fontId="18" fillId="0" borderId="6" xfId="0" applyNumberFormat="1" applyFont="1" applyFill="1" applyBorder="1" applyAlignment="1">
      <alignment horizontal="center" vertical="center"/>
    </xf>
    <xf numFmtId="0" fontId="23" fillId="0" borderId="0" xfId="31" applyNumberFormat="1" applyFont="1" applyFill="1" applyBorder="1" applyAlignment="1" applyProtection="1">
      <alignment vertical="center"/>
    </xf>
    <xf numFmtId="0" fontId="24" fillId="0" borderId="0" xfId="31" applyNumberFormat="1" applyFont="1" applyFill="1" applyBorder="1" applyAlignment="1" applyProtection="1">
      <alignment vertical="center"/>
    </xf>
    <xf numFmtId="0" fontId="24" fillId="0" borderId="0" xfId="31" applyNumberFormat="1" applyFont="1" applyFill="1" applyAlignment="1" applyProtection="1">
      <alignment vertical="center"/>
    </xf>
    <xf numFmtId="0" fontId="25" fillId="0" borderId="0" xfId="31" applyNumberFormat="1" applyFont="1" applyFill="1" applyBorder="1" applyAlignment="1" applyProtection="1">
      <alignment vertical="center"/>
    </xf>
    <xf numFmtId="0" fontId="26" fillId="0" borderId="0" xfId="31" applyNumberFormat="1" applyFont="1" applyFill="1" applyAlignment="1" applyProtection="1">
      <alignment horizontal="center" vertical="center" wrapText="1"/>
    </xf>
    <xf numFmtId="0" fontId="27" fillId="0" borderId="1" xfId="31" applyNumberFormat="1" applyFont="1" applyFill="1" applyBorder="1" applyAlignment="1" applyProtection="1">
      <alignment horizontal="center" vertical="center"/>
    </xf>
    <xf numFmtId="0" fontId="28" fillId="0" borderId="13" xfId="31" applyNumberFormat="1" applyFont="1" applyFill="1" applyBorder="1" applyAlignment="1" applyProtection="1">
      <alignment horizontal="center" vertical="center"/>
    </xf>
    <xf numFmtId="0" fontId="28" fillId="0" borderId="10" xfId="31" applyNumberFormat="1" applyFont="1" applyFill="1" applyBorder="1" applyAlignment="1" applyProtection="1">
      <alignment horizontal="center" vertical="center"/>
    </xf>
    <xf numFmtId="0" fontId="28" fillId="0" borderId="1" xfId="31" applyNumberFormat="1" applyFont="1" applyFill="1" applyBorder="1" applyAlignment="1" applyProtection="1">
      <alignment horizontal="center" vertical="center"/>
    </xf>
    <xf numFmtId="0" fontId="28" fillId="0" borderId="14" xfId="31" applyNumberFormat="1" applyFont="1" applyFill="1" applyBorder="1" applyAlignment="1" applyProtection="1">
      <alignment horizontal="center" vertical="center"/>
    </xf>
    <xf numFmtId="0" fontId="28" fillId="0" borderId="11" xfId="31" applyNumberFormat="1" applyFont="1" applyFill="1" applyBorder="1" applyAlignment="1" applyProtection="1">
      <alignment horizontal="center" vertical="center"/>
    </xf>
    <xf numFmtId="0" fontId="28" fillId="0" borderId="15" xfId="31" applyNumberFormat="1" applyFont="1" applyFill="1" applyBorder="1" applyAlignment="1" applyProtection="1">
      <alignment horizontal="center" vertical="center" wrapText="1"/>
    </xf>
    <xf numFmtId="0" fontId="28" fillId="0" borderId="6" xfId="31" applyNumberFormat="1" applyFont="1" applyFill="1" applyBorder="1" applyAlignment="1" applyProtection="1">
      <alignment horizontal="center" vertical="center" wrapText="1"/>
    </xf>
    <xf numFmtId="0" fontId="28" fillId="0" borderId="5" xfId="31" applyNumberFormat="1" applyFont="1" applyFill="1" applyBorder="1" applyAlignment="1" applyProtection="1">
      <alignment horizontal="center" vertical="center" wrapText="1"/>
    </xf>
    <xf numFmtId="0" fontId="28" fillId="0" borderId="1" xfId="31" applyNumberFormat="1" applyFont="1" applyFill="1" applyBorder="1" applyAlignment="1" applyProtection="1">
      <alignment horizontal="center" vertical="center" wrapText="1"/>
    </xf>
    <xf numFmtId="0" fontId="29" fillId="0" borderId="1" xfId="52" applyFont="1" applyFill="1" applyBorder="1" applyAlignment="1">
      <alignment horizontal="center" vertical="center" wrapText="1"/>
    </xf>
    <xf numFmtId="180" fontId="30" fillId="0" borderId="1" xfId="0" applyNumberFormat="1" applyFont="1" applyFill="1" applyBorder="1" applyAlignment="1">
      <alignment horizontal="center" vertical="center"/>
    </xf>
    <xf numFmtId="181" fontId="30" fillId="0" borderId="1" xfId="0" applyNumberFormat="1" applyFont="1" applyFill="1" applyBorder="1" applyAlignment="1">
      <alignment horizontal="center" vertical="center"/>
    </xf>
    <xf numFmtId="0" fontId="31" fillId="0" borderId="1" xfId="31" applyNumberFormat="1" applyFont="1" applyFill="1" applyBorder="1" applyAlignment="1" applyProtection="1">
      <alignment horizontal="center" vertical="center"/>
    </xf>
    <xf numFmtId="180" fontId="31" fillId="0" borderId="1" xfId="0" applyNumberFormat="1" applyFont="1" applyFill="1" applyBorder="1" applyAlignment="1" applyProtection="1">
      <alignment horizontal="center" vertical="center"/>
    </xf>
    <xf numFmtId="176" fontId="30" fillId="0" borderId="1" xfId="6" applyNumberFormat="1" applyFont="1" applyFill="1" applyBorder="1" applyAlignment="1">
      <alignment horizontal="center" vertical="center" wrapText="1"/>
    </xf>
    <xf numFmtId="181" fontId="31" fillId="0" borderId="1" xfId="0" applyNumberFormat="1" applyFont="1" applyFill="1" applyBorder="1" applyAlignment="1" applyProtection="1">
      <alignment horizontal="center" vertical="center"/>
    </xf>
    <xf numFmtId="179" fontId="30" fillId="0" borderId="1" xfId="0" applyNumberFormat="1" applyFont="1" applyFill="1" applyBorder="1" applyAlignment="1">
      <alignment horizontal="center" vertical="center"/>
    </xf>
    <xf numFmtId="179" fontId="31" fillId="0" borderId="1" xfId="0" applyNumberFormat="1" applyFont="1" applyFill="1" applyBorder="1" applyAlignment="1" applyProtection="1">
      <alignment horizontal="center" vertical="center"/>
    </xf>
    <xf numFmtId="0" fontId="29" fillId="0" borderId="1" xfId="52" applyFont="1" applyBorder="1" applyAlignment="1">
      <alignment horizontal="center" vertical="center" wrapText="1"/>
    </xf>
    <xf numFmtId="0" fontId="30" fillId="0" borderId="0" xfId="52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32" fillId="0" borderId="0" xfId="31" applyNumberFormat="1" applyFont="1" applyFill="1" applyBorder="1" applyAlignment="1" applyProtection="1">
      <alignment vertical="center"/>
    </xf>
    <xf numFmtId="0" fontId="33" fillId="0" borderId="0" xfId="31" applyNumberFormat="1" applyFont="1" applyFill="1" applyAlignment="1" applyProtection="1">
      <alignment vertical="center"/>
    </xf>
    <xf numFmtId="0" fontId="34" fillId="0" borderId="0" xfId="31" applyNumberFormat="1" applyFont="1" applyFill="1" applyAlignment="1" applyProtection="1">
      <alignment horizontal="center" vertical="center" wrapText="1"/>
    </xf>
    <xf numFmtId="0" fontId="27" fillId="0" borderId="2" xfId="31" applyNumberFormat="1" applyFont="1" applyFill="1" applyBorder="1" applyAlignment="1" applyProtection="1">
      <alignment horizontal="center" vertical="center"/>
    </xf>
    <xf numFmtId="0" fontId="35" fillId="0" borderId="1" xfId="31" applyNumberFormat="1" applyFont="1" applyFill="1" applyBorder="1" applyAlignment="1" applyProtection="1">
      <alignment horizontal="center" vertical="center"/>
    </xf>
    <xf numFmtId="0" fontId="27" fillId="0" borderId="3" xfId="31" applyNumberFormat="1" applyFont="1" applyFill="1" applyBorder="1" applyAlignment="1" applyProtection="1">
      <alignment horizontal="center" vertical="center"/>
    </xf>
    <xf numFmtId="0" fontId="35" fillId="0" borderId="1" xfId="31" applyNumberFormat="1" applyFont="1" applyFill="1" applyBorder="1" applyAlignment="1" applyProtection="1">
      <alignment horizontal="center" vertical="center" wrapText="1"/>
    </xf>
    <xf numFmtId="0" fontId="35" fillId="0" borderId="5" xfId="31" applyNumberFormat="1" applyFont="1" applyFill="1" applyBorder="1" applyAlignment="1" applyProtection="1">
      <alignment horizontal="center" vertical="center" wrapText="1"/>
    </xf>
    <xf numFmtId="0" fontId="35" fillId="0" borderId="6" xfId="31" applyNumberFormat="1" applyFont="1" applyFill="1" applyBorder="1" applyAlignment="1" applyProtection="1">
      <alignment horizontal="center" vertical="center" wrapText="1"/>
    </xf>
    <xf numFmtId="0" fontId="27" fillId="0" borderId="4" xfId="31" applyNumberFormat="1" applyFont="1" applyFill="1" applyBorder="1" applyAlignment="1" applyProtection="1">
      <alignment horizontal="center" vertical="center"/>
    </xf>
    <xf numFmtId="0" fontId="27" fillId="0" borderId="6" xfId="31" applyNumberFormat="1" applyFont="1" applyFill="1" applyBorder="1" applyAlignment="1" applyProtection="1">
      <alignment horizontal="center" vertical="center" wrapText="1"/>
    </xf>
    <xf numFmtId="0" fontId="27" fillId="0" borderId="1" xfId="31" applyFont="1" applyFill="1" applyBorder="1" applyAlignment="1">
      <alignment horizontal="center" vertical="center" wrapText="1"/>
    </xf>
    <xf numFmtId="181" fontId="36" fillId="0" borderId="1" xfId="31" applyNumberFormat="1" applyFont="1" applyFill="1" applyBorder="1" applyAlignment="1" applyProtection="1">
      <alignment horizontal="center" vertical="center"/>
    </xf>
    <xf numFmtId="180" fontId="37" fillId="0" borderId="1" xfId="0" applyNumberFormat="1" applyFont="1" applyFill="1" applyBorder="1" applyAlignment="1" applyProtection="1">
      <alignment horizontal="center" vertical="center"/>
    </xf>
    <xf numFmtId="0" fontId="37" fillId="0" borderId="1" xfId="0" applyNumberFormat="1" applyFont="1" applyFill="1" applyBorder="1" applyAlignment="1" applyProtection="1">
      <alignment horizontal="center" vertical="center"/>
    </xf>
    <xf numFmtId="181" fontId="36" fillId="2" borderId="1" xfId="31" applyNumberFormat="1" applyFont="1" applyFill="1" applyBorder="1" applyAlignment="1" applyProtection="1">
      <alignment horizontal="center" vertical="center"/>
    </xf>
    <xf numFmtId="180" fontId="37" fillId="0" borderId="2" xfId="0" applyNumberFormat="1" applyFont="1" applyFill="1" applyBorder="1" applyAlignment="1">
      <alignment horizontal="center" vertical="center"/>
    </xf>
    <xf numFmtId="181" fontId="37" fillId="0" borderId="1" xfId="0" applyNumberFormat="1" applyFont="1" applyFill="1" applyBorder="1" applyAlignment="1">
      <alignment horizontal="center" vertical="center"/>
    </xf>
    <xf numFmtId="181" fontId="37" fillId="0" borderId="1" xfId="52" applyNumberFormat="1" applyFont="1" applyFill="1" applyBorder="1" applyAlignment="1" applyProtection="1">
      <alignment horizontal="center" vertical="center" wrapText="1"/>
    </xf>
    <xf numFmtId="180" fontId="37" fillId="0" borderId="1" xfId="0" applyNumberFormat="1" applyFont="1" applyFill="1" applyBorder="1" applyAlignment="1">
      <alignment horizontal="center" vertical="center"/>
    </xf>
    <xf numFmtId="180" fontId="36" fillId="0" borderId="1" xfId="31" applyNumberFormat="1" applyFont="1" applyFill="1" applyBorder="1" applyAlignment="1" applyProtection="1">
      <alignment horizontal="center" vertical="center"/>
    </xf>
    <xf numFmtId="0" fontId="37" fillId="0" borderId="0" xfId="52" applyNumberFormat="1" applyFont="1" applyFill="1" applyBorder="1" applyAlignment="1" applyProtection="1">
      <alignment horizontal="left" vertical="center" wrapText="1"/>
    </xf>
    <xf numFmtId="0" fontId="35" fillId="0" borderId="13" xfId="31" applyNumberFormat="1" applyFont="1" applyFill="1" applyBorder="1" applyAlignment="1" applyProtection="1">
      <alignment horizontal="center" vertical="center"/>
    </xf>
    <xf numFmtId="0" fontId="35" fillId="0" borderId="10" xfId="31" applyNumberFormat="1" applyFont="1" applyFill="1" applyBorder="1" applyAlignment="1" applyProtection="1">
      <alignment horizontal="center" vertical="center"/>
    </xf>
    <xf numFmtId="0" fontId="35" fillId="0" borderId="15" xfId="31" applyNumberFormat="1" applyFont="1" applyFill="1" applyBorder="1" applyAlignment="1" applyProtection="1">
      <alignment horizontal="center" vertical="center" wrapText="1"/>
    </xf>
    <xf numFmtId="0" fontId="27" fillId="0" borderId="1" xfId="31" applyNumberFormat="1" applyFont="1" applyFill="1" applyBorder="1" applyAlignment="1" applyProtection="1">
      <alignment horizontal="center" vertical="center" wrapText="1"/>
    </xf>
    <xf numFmtId="180" fontId="36" fillId="0" borderId="1" xfId="31" applyNumberFormat="1" applyFont="1" applyFill="1" applyBorder="1" applyAlignment="1" applyProtection="1">
      <alignment horizontal="center" vertical="center" wrapText="1"/>
    </xf>
    <xf numFmtId="0" fontId="36" fillId="0" borderId="1" xfId="31" applyNumberFormat="1" applyFont="1" applyFill="1" applyBorder="1" applyAlignment="1" applyProtection="1">
      <alignment horizontal="center" vertical="center" wrapText="1"/>
    </xf>
    <xf numFmtId="181" fontId="36" fillId="0" borderId="1" xfId="31" applyNumberFormat="1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7" fillId="0" borderId="1" xfId="6" applyFont="1" applyFill="1" applyBorder="1" applyAlignment="1">
      <alignment horizontal="center" vertical="center" wrapText="1"/>
    </xf>
    <xf numFmtId="180" fontId="37" fillId="0" borderId="1" xfId="52" applyNumberFormat="1" applyFont="1" applyFill="1" applyBorder="1" applyAlignment="1" applyProtection="1">
      <alignment horizontal="center" vertical="center" wrapText="1"/>
    </xf>
    <xf numFmtId="179" fontId="36" fillId="0" borderId="1" xfId="31" applyNumberFormat="1" applyFont="1" applyFill="1" applyBorder="1" applyAlignment="1" applyProtection="1">
      <alignment horizontal="center" vertical="center" wrapText="1"/>
    </xf>
    <xf numFmtId="179" fontId="37" fillId="0" borderId="1" xfId="6" applyNumberFormat="1" applyFont="1" applyFill="1" applyBorder="1" applyAlignment="1">
      <alignment horizontal="center" vertical="center" wrapText="1"/>
    </xf>
    <xf numFmtId="0" fontId="19" fillId="0" borderId="0" xfId="52" applyFont="1" applyFill="1" applyBorder="1" applyAlignment="1"/>
    <xf numFmtId="0" fontId="1" fillId="0" borderId="0" xfId="52" applyFont="1" applyFill="1" applyBorder="1" applyAlignment="1"/>
    <xf numFmtId="0" fontId="1" fillId="0" borderId="0" xfId="52" applyFont="1" applyFill="1" applyAlignment="1"/>
    <xf numFmtId="0" fontId="15" fillId="0" borderId="0" xfId="52" applyFont="1" applyFill="1" applyBorder="1" applyAlignment="1">
      <alignment horizontal="left" vertical="top"/>
    </xf>
    <xf numFmtId="0" fontId="38" fillId="0" borderId="0" xfId="52" applyFont="1" applyFill="1" applyBorder="1" applyAlignment="1">
      <alignment horizontal="center" vertical="center"/>
    </xf>
    <xf numFmtId="0" fontId="39" fillId="0" borderId="0" xfId="52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 applyProtection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41" fillId="0" borderId="1" xfId="0" applyNumberFormat="1" applyFont="1" applyFill="1" applyBorder="1" applyAlignment="1" applyProtection="1">
      <alignment horizontal="center" vertical="center"/>
    </xf>
    <xf numFmtId="0" fontId="41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7" fillId="0" borderId="0" xfId="52" applyFont="1" applyFill="1" applyBorder="1" applyAlignment="1">
      <alignment horizontal="left" vertical="top" wrapText="1"/>
    </xf>
    <xf numFmtId="0" fontId="42" fillId="0" borderId="0" xfId="0" applyFont="1" applyFill="1" applyBorder="1" applyAlignment="1">
      <alignment horizontal="left" vertical="center"/>
    </xf>
    <xf numFmtId="0" fontId="43" fillId="0" borderId="0" xfId="0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35" fillId="0" borderId="1" xfId="31" applyFont="1" applyFill="1" applyBorder="1" applyAlignment="1">
      <alignment horizontal="center" vertical="center" wrapText="1"/>
    </xf>
    <xf numFmtId="0" fontId="45" fillId="0" borderId="1" xfId="52" applyFont="1" applyFill="1" applyBorder="1" applyAlignment="1">
      <alignment horizontal="center" vertical="center" wrapText="1"/>
    </xf>
    <xf numFmtId="177" fontId="46" fillId="0" borderId="6" xfId="0" applyNumberFormat="1" applyFont="1" applyFill="1" applyBorder="1" applyAlignment="1" applyProtection="1">
      <alignment horizontal="center" vertical="center" wrapText="1"/>
    </xf>
    <xf numFmtId="181" fontId="46" fillId="0" borderId="1" xfId="0" applyNumberFormat="1" applyFont="1" applyFill="1" applyBorder="1" applyAlignment="1" applyProtection="1">
      <alignment horizontal="center" vertical="center" wrapText="1"/>
    </xf>
    <xf numFmtId="0" fontId="46" fillId="0" borderId="6" xfId="0" applyNumberFormat="1" applyFont="1" applyFill="1" applyBorder="1" applyAlignment="1" applyProtection="1">
      <alignment horizontal="center" vertical="center" wrapText="1"/>
    </xf>
    <xf numFmtId="0" fontId="46" fillId="0" borderId="1" xfId="0" applyNumberFormat="1" applyFont="1" applyFill="1" applyBorder="1" applyAlignment="1" applyProtection="1">
      <alignment horizontal="center" vertical="center" wrapText="1"/>
    </xf>
    <xf numFmtId="179" fontId="46" fillId="0" borderId="1" xfId="0" applyNumberFormat="1" applyFont="1" applyFill="1" applyBorder="1" applyAlignment="1" applyProtection="1">
      <alignment horizontal="center" vertical="center" wrapText="1"/>
    </xf>
    <xf numFmtId="0" fontId="47" fillId="0" borderId="1" xfId="0" applyFont="1" applyFill="1" applyBorder="1" applyAlignment="1">
      <alignment horizontal="center" vertical="center"/>
    </xf>
    <xf numFmtId="180" fontId="46" fillId="0" borderId="6" xfId="0" applyNumberFormat="1" applyFont="1" applyFill="1" applyBorder="1" applyAlignment="1" applyProtection="1">
      <alignment horizontal="center" vertical="center" wrapText="1"/>
    </xf>
    <xf numFmtId="182" fontId="46" fillId="0" borderId="1" xfId="0" applyNumberFormat="1" applyFont="1" applyFill="1" applyBorder="1" applyAlignment="1" applyProtection="1">
      <alignment horizontal="center" vertical="center" wrapText="1"/>
    </xf>
    <xf numFmtId="0" fontId="45" fillId="0" borderId="1" xfId="52" applyFont="1" applyBorder="1" applyAlignment="1">
      <alignment horizontal="center" vertical="center" wrapText="1"/>
    </xf>
    <xf numFmtId="182" fontId="46" fillId="0" borderId="6" xfId="0" applyNumberFormat="1" applyFont="1" applyFill="1" applyBorder="1" applyAlignment="1" applyProtection="1">
      <alignment horizontal="center" vertical="center" wrapText="1"/>
    </xf>
    <xf numFmtId="0" fontId="48" fillId="0" borderId="1" xfId="0" applyNumberFormat="1" applyFont="1" applyFill="1" applyBorder="1" applyAlignment="1" applyProtection="1">
      <alignment horizontal="center" vertical="center"/>
    </xf>
    <xf numFmtId="0" fontId="49" fillId="0" borderId="0" xfId="0" applyFont="1" applyFill="1" applyAlignment="1">
      <alignment vertical="center" wrapText="1"/>
    </xf>
    <xf numFmtId="180" fontId="1" fillId="0" borderId="0" xfId="0" applyNumberFormat="1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horizontal="left" vertical="center"/>
    </xf>
    <xf numFmtId="49" fontId="38" fillId="0" borderId="0" xfId="52" applyNumberFormat="1" applyFont="1" applyFill="1" applyBorder="1" applyAlignment="1">
      <alignment horizontal="center" vertical="center" wrapText="1"/>
    </xf>
    <xf numFmtId="180" fontId="38" fillId="0" borderId="0" xfId="52" applyNumberFormat="1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180" fontId="12" fillId="0" borderId="1" xfId="52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/>
    </xf>
    <xf numFmtId="179" fontId="7" fillId="0" borderId="1" xfId="0" applyNumberFormat="1" applyFont="1" applyFill="1" applyBorder="1" applyAlignment="1" applyProtection="1">
      <alignment horizontal="center" vertical="center"/>
    </xf>
    <xf numFmtId="181" fontId="7" fillId="0" borderId="1" xfId="0" applyNumberFormat="1" applyFont="1" applyFill="1" applyBorder="1" applyAlignment="1" applyProtection="1">
      <alignment horizontal="center" vertical="center"/>
    </xf>
    <xf numFmtId="180" fontId="7" fillId="0" borderId="1" xfId="0" applyNumberFormat="1" applyFont="1" applyFill="1" applyBorder="1" applyAlignment="1" applyProtection="1">
      <alignment horizontal="center" vertical="center"/>
    </xf>
    <xf numFmtId="178" fontId="50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81" fontId="50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0" xfId="52" applyFont="1" applyFill="1" applyBorder="1" applyAlignment="1">
      <alignment horizontal="left" vertical="center"/>
    </xf>
    <xf numFmtId="180" fontId="7" fillId="0" borderId="2" xfId="52" applyNumberFormat="1" applyFont="1" applyFill="1" applyBorder="1" applyAlignment="1">
      <alignment horizontal="left" vertical="center"/>
    </xf>
    <xf numFmtId="0" fontId="7" fillId="0" borderId="2" xfId="52" applyFont="1" applyFill="1" applyBorder="1" applyAlignment="1">
      <alignment horizontal="left" vertical="center"/>
    </xf>
    <xf numFmtId="0" fontId="7" fillId="0" borderId="7" xfId="52" applyFont="1" applyFill="1" applyBorder="1" applyAlignment="1">
      <alignment horizontal="left" vertical="center"/>
    </xf>
    <xf numFmtId="180" fontId="1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81" fontId="16" fillId="0" borderId="0" xfId="0" applyNumberFormat="1" applyFont="1" applyFill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180" fontId="4" fillId="0" borderId="4" xfId="0" applyNumberFormat="1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vertical="center"/>
    </xf>
    <xf numFmtId="180" fontId="8" fillId="0" borderId="1" xfId="0" applyNumberFormat="1" applyFont="1" applyFill="1" applyBorder="1" applyAlignment="1" applyProtection="1">
      <alignment horizontal="center" vertical="center"/>
    </xf>
    <xf numFmtId="181" fontId="8" fillId="0" borderId="1" xfId="0" applyNumberFormat="1" applyFont="1" applyFill="1" applyBorder="1" applyAlignment="1" applyProtection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center" vertical="center"/>
    </xf>
    <xf numFmtId="181" fontId="7" fillId="0" borderId="5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8" fontId="8" fillId="0" borderId="1" xfId="31" applyNumberFormat="1" applyFont="1" applyFill="1" applyBorder="1" applyAlignment="1" applyProtection="1">
      <alignment horizontal="center" vertical="center"/>
    </xf>
    <xf numFmtId="177" fontId="8" fillId="0" borderId="1" xfId="31" applyNumberFormat="1" applyFont="1" applyFill="1" applyBorder="1" applyAlignment="1" applyProtection="1">
      <alignment horizontal="center" vertical="center"/>
    </xf>
    <xf numFmtId="0" fontId="8" fillId="0" borderId="1" xfId="31" applyNumberFormat="1" applyFont="1" applyFill="1" applyBorder="1" applyAlignment="1" applyProtection="1">
      <alignment horizontal="center" vertical="center"/>
    </xf>
    <xf numFmtId="181" fontId="8" fillId="0" borderId="1" xfId="31" applyNumberFormat="1" applyFont="1" applyFill="1" applyBorder="1" applyAlignment="1" applyProtection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05年指标数据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_企业养老保险费收入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_Sheet3" xfId="53"/>
    <cellStyle name="常规_Sheet1_3" xfId="54"/>
    <cellStyle name="常规_Sheet1_2" xfId="55"/>
    <cellStyle name="常规 3" xfId="56"/>
    <cellStyle name="常规 2" xfId="57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2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3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4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5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6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7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8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9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10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11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12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13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14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15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16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17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18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19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20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21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22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23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24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25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26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27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28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29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30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31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32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33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34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35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36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10</xdr:row>
      <xdr:rowOff>199390</xdr:rowOff>
    </xdr:from>
    <xdr:to>
      <xdr:col>3</xdr:col>
      <xdr:colOff>10160</xdr:colOff>
      <xdr:row>10</xdr:row>
      <xdr:rowOff>247015</xdr:rowOff>
    </xdr:to>
    <xdr:sp>
      <xdr:nvSpPr>
        <xdr:cNvPr id="37" name="Line 1"/>
        <xdr:cNvSpPr/>
      </xdr:nvSpPr>
      <xdr:spPr>
        <a:xfrm flipH="1" flipV="1">
          <a:off x="5808345" y="4745990"/>
          <a:ext cx="10160" cy="476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workbookViewId="0">
      <selection activeCell="B5" sqref="B5"/>
    </sheetView>
  </sheetViews>
  <sheetFormatPr defaultColWidth="9" defaultRowHeight="14.25" outlineLevelCol="6"/>
  <cols>
    <col min="1" max="1" width="35.125" style="1" customWidth="1"/>
    <col min="2" max="3" width="11.625" style="38" customWidth="1"/>
    <col min="4" max="4" width="11.625" style="40" customWidth="1"/>
    <col min="5" max="6" width="11.625" style="39" customWidth="1"/>
    <col min="7" max="7" width="16.875" style="217" customWidth="1"/>
    <col min="8" max="16383" width="9" style="1"/>
  </cols>
  <sheetData>
    <row r="1" ht="18.75" spans="1:1">
      <c r="A1" s="2" t="s">
        <v>0</v>
      </c>
    </row>
    <row r="2" ht="45" customHeight="1" spans="1:7">
      <c r="A2" s="218" t="s">
        <v>1</v>
      </c>
      <c r="B2" s="218"/>
      <c r="C2" s="218"/>
      <c r="D2" s="218"/>
      <c r="E2" s="219"/>
      <c r="F2" s="219"/>
      <c r="G2" s="218"/>
    </row>
    <row r="3" ht="37" customHeight="1" spans="1:7">
      <c r="A3" s="4" t="s">
        <v>2</v>
      </c>
      <c r="B3" s="4" t="s">
        <v>3</v>
      </c>
      <c r="C3" s="4" t="s">
        <v>4</v>
      </c>
      <c r="D3" s="220"/>
      <c r="E3" s="48" t="s">
        <v>5</v>
      </c>
      <c r="F3" s="48"/>
      <c r="G3" s="221" t="s">
        <v>6</v>
      </c>
    </row>
    <row r="4" ht="42" customHeight="1" spans="1:7">
      <c r="A4" s="4"/>
      <c r="B4" s="4"/>
      <c r="C4" s="4" t="s">
        <v>7</v>
      </c>
      <c r="D4" s="222" t="s">
        <v>8</v>
      </c>
      <c r="E4" s="48" t="s">
        <v>7</v>
      </c>
      <c r="F4" s="223" t="s">
        <v>8</v>
      </c>
      <c r="G4" s="224"/>
    </row>
    <row r="5" ht="35" customHeight="1" spans="1:7">
      <c r="A5" s="225" t="s">
        <v>9</v>
      </c>
      <c r="B5" s="52" t="s">
        <v>10</v>
      </c>
      <c r="C5" s="26">
        <v>475.5</v>
      </c>
      <c r="D5" s="26">
        <v>5.9</v>
      </c>
      <c r="E5" s="26">
        <v>515</v>
      </c>
      <c r="F5" s="26">
        <v>6.5</v>
      </c>
      <c r="G5" s="232" t="s">
        <v>11</v>
      </c>
    </row>
    <row r="6" ht="35" customHeight="1" spans="1:7">
      <c r="A6" s="225" t="s">
        <v>12</v>
      </c>
      <c r="B6" s="52" t="s">
        <v>10</v>
      </c>
      <c r="C6" s="26">
        <v>42.9</v>
      </c>
      <c r="D6" s="26">
        <v>3.6</v>
      </c>
      <c r="E6" s="26">
        <v>49</v>
      </c>
      <c r="F6" s="26">
        <v>5.5</v>
      </c>
      <c r="G6" s="232" t="s">
        <v>13</v>
      </c>
    </row>
    <row r="7" ht="35" customHeight="1" spans="1:7">
      <c r="A7" s="225" t="s">
        <v>14</v>
      </c>
      <c r="B7" s="52" t="s">
        <v>10</v>
      </c>
      <c r="C7" s="26">
        <v>212.7</v>
      </c>
      <c r="D7" s="26">
        <v>3.7</v>
      </c>
      <c r="E7" s="26">
        <v>229</v>
      </c>
      <c r="F7" s="26">
        <v>4.9</v>
      </c>
      <c r="G7" s="232" t="s">
        <v>13</v>
      </c>
    </row>
    <row r="8" ht="35" customHeight="1" spans="1:7">
      <c r="A8" s="225" t="s">
        <v>15</v>
      </c>
      <c r="B8" s="52" t="s">
        <v>10</v>
      </c>
      <c r="C8" s="26">
        <v>219.9</v>
      </c>
      <c r="D8" s="26">
        <v>8.5</v>
      </c>
      <c r="E8" s="26">
        <v>237</v>
      </c>
      <c r="F8" s="26">
        <v>8.1</v>
      </c>
      <c r="G8" s="232" t="s">
        <v>13</v>
      </c>
    </row>
    <row r="9" ht="35" customHeight="1" spans="1:7">
      <c r="A9" s="225" t="s">
        <v>16</v>
      </c>
      <c r="B9" s="52" t="s">
        <v>10</v>
      </c>
      <c r="C9" s="208">
        <v>66.879</v>
      </c>
      <c r="D9" s="26">
        <v>4.3</v>
      </c>
      <c r="E9" s="84">
        <v>71.29</v>
      </c>
      <c r="F9" s="212">
        <v>5</v>
      </c>
      <c r="G9" s="228" t="s">
        <v>17</v>
      </c>
    </row>
    <row r="10" ht="35" customHeight="1" spans="1:7">
      <c r="A10" s="225" t="s">
        <v>18</v>
      </c>
      <c r="B10" s="52" t="s">
        <v>10</v>
      </c>
      <c r="C10" s="208">
        <v>849.12</v>
      </c>
      <c r="D10" s="26">
        <v>6.4</v>
      </c>
      <c r="E10" s="206">
        <v>955.03</v>
      </c>
      <c r="F10" s="207">
        <v>12.5</v>
      </c>
      <c r="G10" s="228" t="s">
        <v>19</v>
      </c>
    </row>
    <row r="11" ht="35" customHeight="1" spans="1:7">
      <c r="A11" s="225" t="s">
        <v>20</v>
      </c>
      <c r="B11" s="52" t="s">
        <v>10</v>
      </c>
      <c r="C11" s="208">
        <v>159.29</v>
      </c>
      <c r="D11" s="207">
        <v>3.6</v>
      </c>
      <c r="E11" s="206">
        <v>184.185659737902</v>
      </c>
      <c r="F11" s="207">
        <v>6.2</v>
      </c>
      <c r="G11" s="229"/>
    </row>
    <row r="12" ht="35" customHeight="1" spans="1:7">
      <c r="A12" s="225" t="s">
        <v>21</v>
      </c>
      <c r="B12" s="52" t="s">
        <v>10</v>
      </c>
      <c r="C12" s="25">
        <v>123.83</v>
      </c>
      <c r="D12" s="26">
        <v>-34.9</v>
      </c>
      <c r="E12" s="26">
        <v>134.36</v>
      </c>
      <c r="F12" s="26">
        <v>8.5</v>
      </c>
      <c r="G12" s="228" t="s">
        <v>11</v>
      </c>
    </row>
    <row r="13" ht="35" customHeight="1" spans="1:7">
      <c r="A13" s="53" t="s">
        <v>22</v>
      </c>
      <c r="B13" s="52" t="s">
        <v>10</v>
      </c>
      <c r="C13" s="25">
        <v>86.97</v>
      </c>
      <c r="D13" s="26">
        <v>-43.1</v>
      </c>
      <c r="E13" s="84">
        <v>104.36</v>
      </c>
      <c r="F13" s="26">
        <v>20</v>
      </c>
      <c r="G13" s="229"/>
    </row>
    <row r="14" ht="35" customHeight="1" spans="1:7">
      <c r="A14" s="53" t="s">
        <v>23</v>
      </c>
      <c r="B14" s="52" t="s">
        <v>10</v>
      </c>
      <c r="C14" s="25">
        <v>98.1</v>
      </c>
      <c r="D14" s="26">
        <v>-36.1</v>
      </c>
      <c r="E14" s="26">
        <v>100</v>
      </c>
      <c r="F14" s="26">
        <v>2</v>
      </c>
      <c r="G14" s="229"/>
    </row>
    <row r="15" ht="35" customHeight="1" spans="1:7">
      <c r="A15" s="53" t="s">
        <v>24</v>
      </c>
      <c r="B15" s="52" t="s">
        <v>10</v>
      </c>
      <c r="C15" s="236">
        <v>45.6</v>
      </c>
      <c r="D15" s="26">
        <v>-44.7</v>
      </c>
      <c r="E15" s="235">
        <v>50</v>
      </c>
      <c r="F15" s="26">
        <v>9.6</v>
      </c>
      <c r="G15" s="231"/>
    </row>
    <row r="16" ht="35" customHeight="1" spans="1:7">
      <c r="A16" s="53" t="s">
        <v>25</v>
      </c>
      <c r="B16" s="52" t="s">
        <v>10</v>
      </c>
      <c r="C16" s="9" t="s">
        <v>13</v>
      </c>
      <c r="D16" s="26">
        <v>-40.5</v>
      </c>
      <c r="E16" s="236">
        <v>53.2</v>
      </c>
      <c r="F16" s="236">
        <v>35.1</v>
      </c>
      <c r="G16" s="228" t="s">
        <v>19</v>
      </c>
    </row>
    <row r="17" ht="35" customHeight="1" spans="1:7">
      <c r="A17" s="53" t="s">
        <v>26</v>
      </c>
      <c r="B17" s="52" t="s">
        <v>10</v>
      </c>
      <c r="C17" s="25">
        <v>7.54</v>
      </c>
      <c r="D17" s="26">
        <v>-52</v>
      </c>
      <c r="E17" s="237">
        <v>8.85</v>
      </c>
      <c r="F17" s="236">
        <v>17.3</v>
      </c>
      <c r="G17" s="231"/>
    </row>
    <row r="18" ht="35" customHeight="1" spans="1:7">
      <c r="A18" s="53" t="s">
        <v>27</v>
      </c>
      <c r="B18" s="52" t="s">
        <v>28</v>
      </c>
      <c r="C18" s="28">
        <v>327</v>
      </c>
      <c r="D18" s="26">
        <v>-27.65</v>
      </c>
      <c r="E18" s="238">
        <v>369</v>
      </c>
      <c r="F18" s="239">
        <v>12.8</v>
      </c>
      <c r="G18" s="228" t="s">
        <v>11</v>
      </c>
    </row>
    <row r="19" ht="35" customHeight="1" spans="1:7">
      <c r="A19" s="53" t="s">
        <v>29</v>
      </c>
      <c r="B19" s="52" t="s">
        <v>28</v>
      </c>
      <c r="C19" s="28">
        <v>61</v>
      </c>
      <c r="D19" s="26">
        <v>-7.6</v>
      </c>
      <c r="E19" s="238">
        <v>80</v>
      </c>
      <c r="F19" s="239">
        <v>31.1</v>
      </c>
      <c r="G19" s="229"/>
    </row>
    <row r="20" ht="35" customHeight="1" spans="1:7">
      <c r="A20" s="53" t="s">
        <v>30</v>
      </c>
      <c r="B20" s="52" t="s">
        <v>28</v>
      </c>
      <c r="C20" s="28">
        <v>266</v>
      </c>
      <c r="D20" s="26">
        <v>-31.1</v>
      </c>
      <c r="E20" s="238">
        <v>289</v>
      </c>
      <c r="F20" s="239">
        <v>8.6</v>
      </c>
      <c r="G20" s="229"/>
    </row>
    <row r="21" ht="35" customHeight="1" spans="1:7">
      <c r="A21" s="53" t="s">
        <v>31</v>
      </c>
      <c r="B21" s="52" t="s">
        <v>10</v>
      </c>
      <c r="C21" s="25">
        <v>46.31</v>
      </c>
      <c r="D21" s="26">
        <v>-33</v>
      </c>
      <c r="E21" s="238">
        <v>54.36</v>
      </c>
      <c r="F21" s="239">
        <v>17.4</v>
      </c>
      <c r="G21" s="229"/>
    </row>
    <row r="22" ht="35" customHeight="1" spans="1:7">
      <c r="A22" s="53" t="s">
        <v>32</v>
      </c>
      <c r="B22" s="52" t="s">
        <v>10</v>
      </c>
      <c r="C22" s="25">
        <v>40.66</v>
      </c>
      <c r="D22" s="26">
        <v>-51.4</v>
      </c>
      <c r="E22" s="238">
        <v>50</v>
      </c>
      <c r="F22" s="239">
        <v>23</v>
      </c>
      <c r="G22" s="229"/>
    </row>
    <row r="23" ht="35" customHeight="1" spans="1:7">
      <c r="A23" s="225" t="s">
        <v>33</v>
      </c>
      <c r="B23" s="61" t="s">
        <v>34</v>
      </c>
      <c r="C23" s="212">
        <v>248.2</v>
      </c>
      <c r="D23" s="26">
        <v>3.5</v>
      </c>
      <c r="E23" s="84">
        <v>273.02</v>
      </c>
      <c r="F23" s="212">
        <v>10</v>
      </c>
      <c r="G23" s="232" t="s">
        <v>35</v>
      </c>
    </row>
    <row r="24" ht="35" customHeight="1" spans="1:7">
      <c r="A24" s="225" t="s">
        <v>36</v>
      </c>
      <c r="B24" s="61" t="s">
        <v>34</v>
      </c>
      <c r="C24" s="236">
        <v>39.4</v>
      </c>
      <c r="D24" s="26">
        <v>32</v>
      </c>
      <c r="E24" s="236">
        <v>40.5</v>
      </c>
      <c r="F24" s="84">
        <v>2.8</v>
      </c>
      <c r="G24" s="232"/>
    </row>
  </sheetData>
  <mergeCells count="11">
    <mergeCell ref="A2:G2"/>
    <mergeCell ref="C3:D3"/>
    <mergeCell ref="E3:F3"/>
    <mergeCell ref="A3:A4"/>
    <mergeCell ref="B3:B4"/>
    <mergeCell ref="G3:G4"/>
    <mergeCell ref="G10:G11"/>
    <mergeCell ref="G12:G15"/>
    <mergeCell ref="G16:G17"/>
    <mergeCell ref="G18:G22"/>
    <mergeCell ref="G23:G24"/>
  </mergeCells>
  <printOptions horizontalCentered="1"/>
  <pageMargins left="0.472222222222222" right="0.472222222222222" top="0.786805555555556" bottom="0.786805555555556" header="0.507638888888889" footer="0.507638888888889"/>
  <pageSetup paperSize="9" scale="85" orientation="portrait" useFirstPageNumber="1" horizontalDpi="600"/>
  <headerFooter alignWithMargins="0" scaleWithDoc="0">
    <oddFooter>&amp;R- 4 -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abSelected="1" topLeftCell="A10" workbookViewId="0">
      <selection activeCell="B3" sqref="B3"/>
    </sheetView>
  </sheetViews>
  <sheetFormatPr defaultColWidth="10" defaultRowHeight="14.25" outlineLevelCol="7"/>
  <cols>
    <col min="1" max="1" width="23.475" style="1" customWidth="1"/>
    <col min="2" max="2" width="27.125" style="1" customWidth="1"/>
    <col min="3" max="4" width="25.625" style="1" customWidth="1"/>
    <col min="5" max="5" width="27.125" style="1" customWidth="1"/>
    <col min="6" max="7" width="25.625" style="1" customWidth="1"/>
    <col min="8" max="8" width="27.125" style="1" customWidth="1"/>
    <col min="9" max="16384" width="10" style="1"/>
  </cols>
  <sheetData>
    <row r="1" ht="24" customHeight="1" spans="1:1">
      <c r="A1" s="2" t="s">
        <v>185</v>
      </c>
    </row>
    <row r="2" ht="49" customHeight="1" spans="1:8">
      <c r="A2" s="3" t="s">
        <v>186</v>
      </c>
      <c r="B2" s="3"/>
      <c r="C2" s="3"/>
      <c r="D2" s="3"/>
      <c r="E2" s="3"/>
      <c r="F2" s="3"/>
      <c r="G2" s="3"/>
      <c r="H2" s="3"/>
    </row>
    <row r="3" ht="75" customHeight="1" spans="1:8">
      <c r="A3" s="4" t="s">
        <v>64</v>
      </c>
      <c r="B3" s="5" t="s">
        <v>187</v>
      </c>
      <c r="C3" s="5" t="s">
        <v>188</v>
      </c>
      <c r="D3" s="5" t="s">
        <v>189</v>
      </c>
      <c r="E3" s="5" t="s">
        <v>190</v>
      </c>
      <c r="F3" s="5" t="s">
        <v>191</v>
      </c>
      <c r="G3" s="5" t="s">
        <v>192</v>
      </c>
      <c r="H3" s="5" t="s">
        <v>193</v>
      </c>
    </row>
    <row r="4" ht="30" customHeight="1" spans="1:8">
      <c r="A4" s="6" t="s">
        <v>67</v>
      </c>
      <c r="B4" s="7">
        <v>97.8</v>
      </c>
      <c r="C4" s="8">
        <v>2600</v>
      </c>
      <c r="D4" s="9">
        <v>51800</v>
      </c>
      <c r="E4" s="9">
        <v>50794</v>
      </c>
      <c r="F4" s="9">
        <v>420586</v>
      </c>
      <c r="G4" s="8">
        <v>964854</v>
      </c>
      <c r="H4" s="10">
        <v>3.21</v>
      </c>
    </row>
    <row r="5" ht="30" customHeight="1" spans="1:8">
      <c r="A5" s="6" t="s">
        <v>183</v>
      </c>
      <c r="B5" s="7">
        <v>97.8</v>
      </c>
      <c r="C5" s="8">
        <v>250</v>
      </c>
      <c r="D5" s="9">
        <v>7312</v>
      </c>
      <c r="E5" s="9">
        <v>7170</v>
      </c>
      <c r="F5" s="9">
        <v>34064</v>
      </c>
      <c r="G5" s="8">
        <v>74562</v>
      </c>
      <c r="H5" s="10">
        <v>3.21</v>
      </c>
    </row>
    <row r="6" ht="30" customHeight="1" spans="1:8">
      <c r="A6" s="6" t="s">
        <v>68</v>
      </c>
      <c r="B6" s="7">
        <v>97.8</v>
      </c>
      <c r="C6" s="8">
        <v>300</v>
      </c>
      <c r="D6" s="9">
        <v>8974</v>
      </c>
      <c r="E6" s="9">
        <v>8800</v>
      </c>
      <c r="F6" s="9">
        <v>35280</v>
      </c>
      <c r="G6" s="8">
        <v>78330</v>
      </c>
      <c r="H6" s="10">
        <v>3.21</v>
      </c>
    </row>
    <row r="7" ht="30" customHeight="1" spans="1:8">
      <c r="A7" s="6" t="s">
        <v>69</v>
      </c>
      <c r="B7" s="7">
        <v>97.8</v>
      </c>
      <c r="C7" s="8">
        <v>150</v>
      </c>
      <c r="D7" s="9">
        <v>3085</v>
      </c>
      <c r="E7" s="11">
        <v>3025</v>
      </c>
      <c r="F7" s="11">
        <v>38860</v>
      </c>
      <c r="G7" s="8">
        <v>78227</v>
      </c>
      <c r="H7" s="10">
        <v>3.21</v>
      </c>
    </row>
    <row r="8" ht="30" customHeight="1" spans="1:8">
      <c r="A8" s="6" t="s">
        <v>70</v>
      </c>
      <c r="B8" s="7">
        <v>97.8</v>
      </c>
      <c r="C8" s="8">
        <v>150</v>
      </c>
      <c r="D8" s="9">
        <v>2142</v>
      </c>
      <c r="E8" s="9">
        <v>2100</v>
      </c>
      <c r="F8" s="9">
        <v>24200</v>
      </c>
      <c r="G8" s="8">
        <v>48352</v>
      </c>
      <c r="H8" s="10">
        <v>3.21</v>
      </c>
    </row>
    <row r="9" ht="30" customHeight="1" spans="1:8">
      <c r="A9" s="6" t="s">
        <v>71</v>
      </c>
      <c r="B9" s="7">
        <v>97.8</v>
      </c>
      <c r="C9" s="8">
        <v>200</v>
      </c>
      <c r="D9" s="9">
        <v>4706</v>
      </c>
      <c r="E9" s="9">
        <v>4615</v>
      </c>
      <c r="F9" s="9">
        <v>42850</v>
      </c>
      <c r="G9" s="8">
        <v>103579</v>
      </c>
      <c r="H9" s="10">
        <v>3.21</v>
      </c>
    </row>
    <row r="10" ht="30" customHeight="1" spans="1:8">
      <c r="A10" s="6" t="s">
        <v>72</v>
      </c>
      <c r="B10" s="7">
        <v>97.8</v>
      </c>
      <c r="C10" s="8">
        <v>200</v>
      </c>
      <c r="D10" s="9">
        <v>3146</v>
      </c>
      <c r="E10" s="9">
        <v>3085</v>
      </c>
      <c r="F10" s="9">
        <v>40910</v>
      </c>
      <c r="G10" s="8">
        <v>96038</v>
      </c>
      <c r="H10" s="10">
        <v>3.21</v>
      </c>
    </row>
    <row r="11" ht="30" customHeight="1" spans="1:8">
      <c r="A11" s="6" t="s">
        <v>73</v>
      </c>
      <c r="B11" s="7">
        <v>97.8</v>
      </c>
      <c r="C11" s="8">
        <v>150</v>
      </c>
      <c r="D11" s="9">
        <v>1708</v>
      </c>
      <c r="E11" s="9">
        <v>1675</v>
      </c>
      <c r="F11" s="9">
        <v>44686</v>
      </c>
      <c r="G11" s="8">
        <v>91815</v>
      </c>
      <c r="H11" s="10">
        <v>3.21</v>
      </c>
    </row>
    <row r="12" ht="30" customHeight="1" spans="1:8">
      <c r="A12" s="6" t="s">
        <v>74</v>
      </c>
      <c r="B12" s="7">
        <v>97.8</v>
      </c>
      <c r="C12" s="8">
        <v>150</v>
      </c>
      <c r="D12" s="9">
        <v>1734</v>
      </c>
      <c r="E12" s="9">
        <v>1700</v>
      </c>
      <c r="F12" s="9">
        <v>25600</v>
      </c>
      <c r="G12" s="8">
        <v>57145</v>
      </c>
      <c r="H12" s="10">
        <v>3.21</v>
      </c>
    </row>
    <row r="13" ht="30" customHeight="1" spans="1:8">
      <c r="A13" s="6" t="s">
        <v>75</v>
      </c>
      <c r="B13" s="7">
        <v>97.8</v>
      </c>
      <c r="C13" s="8">
        <v>150</v>
      </c>
      <c r="D13" s="9">
        <v>1917</v>
      </c>
      <c r="E13" s="9">
        <v>1880</v>
      </c>
      <c r="F13" s="9">
        <v>30985</v>
      </c>
      <c r="G13" s="8">
        <v>70452</v>
      </c>
      <c r="H13" s="10">
        <v>3.21</v>
      </c>
    </row>
    <row r="14" ht="30" customHeight="1" spans="1:8">
      <c r="A14" s="6" t="s">
        <v>76</v>
      </c>
      <c r="B14" s="7">
        <v>97.8</v>
      </c>
      <c r="C14" s="8">
        <v>150</v>
      </c>
      <c r="D14" s="9">
        <v>2152</v>
      </c>
      <c r="E14" s="9">
        <v>2110</v>
      </c>
      <c r="F14" s="9">
        <v>20608</v>
      </c>
      <c r="G14" s="8">
        <v>50545</v>
      </c>
      <c r="H14" s="10">
        <v>3.21</v>
      </c>
    </row>
    <row r="15" ht="30" customHeight="1" spans="1:8">
      <c r="A15" s="6" t="s">
        <v>77</v>
      </c>
      <c r="B15" s="7">
        <v>97.8</v>
      </c>
      <c r="C15" s="8">
        <v>200</v>
      </c>
      <c r="D15" s="9">
        <v>2432</v>
      </c>
      <c r="E15" s="9">
        <v>2384</v>
      </c>
      <c r="F15" s="9">
        <v>37936</v>
      </c>
      <c r="G15" s="8">
        <v>88889</v>
      </c>
      <c r="H15" s="10">
        <v>3.21</v>
      </c>
    </row>
    <row r="16" ht="30" customHeight="1" spans="1:8">
      <c r="A16" s="6" t="s">
        <v>78</v>
      </c>
      <c r="B16" s="7">
        <v>97.8</v>
      </c>
      <c r="C16" s="8">
        <v>100</v>
      </c>
      <c r="D16" s="9">
        <v>1708</v>
      </c>
      <c r="E16" s="9">
        <v>1675</v>
      </c>
      <c r="F16" s="9">
        <v>18637</v>
      </c>
      <c r="G16" s="8">
        <v>32178</v>
      </c>
      <c r="H16" s="10">
        <v>3.21</v>
      </c>
    </row>
    <row r="17" ht="30" customHeight="1" spans="1:8">
      <c r="A17" s="6" t="s">
        <v>79</v>
      </c>
      <c r="B17" s="7">
        <v>97.8</v>
      </c>
      <c r="C17" s="8">
        <v>100</v>
      </c>
      <c r="D17" s="9">
        <v>1606</v>
      </c>
      <c r="E17" s="9">
        <v>1575</v>
      </c>
      <c r="F17" s="9">
        <v>25970</v>
      </c>
      <c r="G17" s="8">
        <v>60617</v>
      </c>
      <c r="H17" s="10">
        <v>3.21</v>
      </c>
    </row>
    <row r="18" ht="30" customHeight="1" spans="1:8">
      <c r="A18" s="6" t="s">
        <v>80</v>
      </c>
      <c r="B18" s="7">
        <v>97.8</v>
      </c>
      <c r="C18" s="8">
        <v>200</v>
      </c>
      <c r="D18" s="9">
        <v>8158</v>
      </c>
      <c r="E18" s="9">
        <v>8000</v>
      </c>
      <c r="F18" s="9" t="s">
        <v>13</v>
      </c>
      <c r="G18" s="8">
        <v>4463</v>
      </c>
      <c r="H18" s="10">
        <v>3.21</v>
      </c>
    </row>
    <row r="19" ht="30" customHeight="1" spans="1:8">
      <c r="A19" s="12" t="s">
        <v>81</v>
      </c>
      <c r="B19" s="7">
        <v>97.8</v>
      </c>
      <c r="C19" s="8">
        <v>150</v>
      </c>
      <c r="D19" s="9">
        <v>1020</v>
      </c>
      <c r="E19" s="9">
        <v>1000</v>
      </c>
      <c r="F19" s="9" t="s">
        <v>13</v>
      </c>
      <c r="G19" s="8">
        <v>1459</v>
      </c>
      <c r="H19" s="10">
        <v>3.21</v>
      </c>
    </row>
    <row r="20" ht="30" customHeight="1" spans="1:8">
      <c r="A20" s="12" t="s">
        <v>82</v>
      </c>
      <c r="B20" s="7">
        <v>97.8</v>
      </c>
      <c r="C20" s="9" t="s">
        <v>13</v>
      </c>
      <c r="D20" s="9" t="s">
        <v>13</v>
      </c>
      <c r="E20" s="9" t="s">
        <v>13</v>
      </c>
      <c r="F20" s="9" t="s">
        <v>13</v>
      </c>
      <c r="G20" s="8">
        <v>28203</v>
      </c>
      <c r="H20" s="10">
        <v>3.21</v>
      </c>
    </row>
    <row r="21" ht="52" customHeight="1" spans="1:8">
      <c r="A21" s="13" t="s">
        <v>194</v>
      </c>
      <c r="B21" s="14"/>
      <c r="C21" s="14"/>
      <c r="D21" s="14"/>
      <c r="E21" s="14"/>
      <c r="F21" s="14"/>
      <c r="G21" s="14"/>
      <c r="H21" s="14"/>
    </row>
    <row r="39" spans="2:2">
      <c r="B39" s="1" t="s">
        <v>100</v>
      </c>
    </row>
  </sheetData>
  <mergeCells count="2">
    <mergeCell ref="A2:H2"/>
    <mergeCell ref="A21:H21"/>
  </mergeCells>
  <printOptions horizontalCentered="1"/>
  <pageMargins left="0.472222222222222" right="0.472222222222222" top="0.786805555555556" bottom="0.786805555555556" header="0.507638888888889" footer="0.507638888888889"/>
  <pageSetup paperSize="9" scale="67" firstPageNumber="12" orientation="landscape" useFirstPageNumber="1" horizontalDpi="600"/>
  <headerFooter alignWithMargins="0" scaleWithDoc="0">
    <oddFooter>&amp;R- 13 -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opLeftCell="A4" workbookViewId="0">
      <selection activeCell="B5" sqref="B5"/>
    </sheetView>
  </sheetViews>
  <sheetFormatPr defaultColWidth="9" defaultRowHeight="14.25" outlineLevelCol="6"/>
  <cols>
    <col min="1" max="1" width="31.875" style="1" customWidth="1"/>
    <col min="2" max="3" width="11.625" style="38" customWidth="1"/>
    <col min="4" max="4" width="11.625" style="40" customWidth="1"/>
    <col min="5" max="6" width="11.625" style="39" customWidth="1"/>
    <col min="7" max="7" width="16.875" style="217" customWidth="1"/>
    <col min="8" max="16383" width="9" style="1"/>
  </cols>
  <sheetData>
    <row r="1" ht="18.75" spans="1:1">
      <c r="A1" s="2" t="s">
        <v>37</v>
      </c>
    </row>
    <row r="2" ht="56" customHeight="1" spans="1:7">
      <c r="A2" s="218" t="s">
        <v>1</v>
      </c>
      <c r="B2" s="218"/>
      <c r="C2" s="218"/>
      <c r="D2" s="218"/>
      <c r="E2" s="219"/>
      <c r="F2" s="219"/>
      <c r="G2" s="218"/>
    </row>
    <row r="3" ht="24" customHeight="1" spans="1:7">
      <c r="A3" s="4" t="s">
        <v>2</v>
      </c>
      <c r="B3" s="4" t="s">
        <v>3</v>
      </c>
      <c r="C3" s="4" t="s">
        <v>4</v>
      </c>
      <c r="D3" s="220"/>
      <c r="E3" s="48" t="s">
        <v>5</v>
      </c>
      <c r="F3" s="48"/>
      <c r="G3" s="221" t="s">
        <v>6</v>
      </c>
    </row>
    <row r="4" ht="39" customHeight="1" spans="1:7">
      <c r="A4" s="4"/>
      <c r="B4" s="4"/>
      <c r="C4" s="4" t="s">
        <v>7</v>
      </c>
      <c r="D4" s="222" t="s">
        <v>8</v>
      </c>
      <c r="E4" s="48" t="s">
        <v>7</v>
      </c>
      <c r="F4" s="223" t="s">
        <v>8</v>
      </c>
      <c r="G4" s="224"/>
    </row>
    <row r="5" ht="35" customHeight="1" spans="1:7">
      <c r="A5" s="225" t="s">
        <v>38</v>
      </c>
      <c r="B5" s="52" t="s">
        <v>10</v>
      </c>
      <c r="C5" s="25">
        <v>202.72</v>
      </c>
      <c r="D5" s="26">
        <v>11.3</v>
      </c>
      <c r="E5" s="226">
        <v>217.8</v>
      </c>
      <c r="F5" s="227">
        <v>7.3</v>
      </c>
      <c r="G5" s="228" t="s">
        <v>19</v>
      </c>
    </row>
    <row r="6" ht="35" customHeight="1" spans="1:7">
      <c r="A6" s="225" t="s">
        <v>39</v>
      </c>
      <c r="B6" s="52" t="s">
        <v>10</v>
      </c>
      <c r="C6" s="25">
        <v>253.32</v>
      </c>
      <c r="D6" s="26">
        <v>15.1</v>
      </c>
      <c r="E6" s="227">
        <v>286.23</v>
      </c>
      <c r="F6" s="227">
        <v>13</v>
      </c>
      <c r="G6" s="229"/>
    </row>
    <row r="7" ht="35" customHeight="1" spans="1:7">
      <c r="A7" s="225" t="s">
        <v>40</v>
      </c>
      <c r="B7" s="52" t="s">
        <v>10</v>
      </c>
      <c r="C7" s="84">
        <v>191.23</v>
      </c>
      <c r="D7" s="26">
        <v>16.7</v>
      </c>
      <c r="E7" s="230">
        <v>217.05</v>
      </c>
      <c r="F7" s="230">
        <v>13.5</v>
      </c>
      <c r="G7" s="229"/>
    </row>
    <row r="8" ht="35" customHeight="1" spans="1:7">
      <c r="A8" s="225" t="s">
        <v>41</v>
      </c>
      <c r="B8" s="52" t="s">
        <v>10</v>
      </c>
      <c r="C8" s="25">
        <v>106.27</v>
      </c>
      <c r="D8" s="226">
        <v>21.52</v>
      </c>
      <c r="E8" s="227">
        <v>125</v>
      </c>
      <c r="F8" s="226">
        <v>17.62</v>
      </c>
      <c r="G8" s="229"/>
    </row>
    <row r="9" ht="35" customHeight="1" spans="1:7">
      <c r="A9" s="225" t="s">
        <v>42</v>
      </c>
      <c r="B9" s="52" t="s">
        <v>10</v>
      </c>
      <c r="C9" s="25">
        <v>84.61</v>
      </c>
      <c r="D9" s="25">
        <v>11.31</v>
      </c>
      <c r="E9" s="227">
        <v>98</v>
      </c>
      <c r="F9" s="226">
        <v>15.82</v>
      </c>
      <c r="G9" s="229"/>
    </row>
    <row r="10" ht="35" customHeight="1" spans="1:7">
      <c r="A10" s="225" t="s">
        <v>43</v>
      </c>
      <c r="B10" s="52" t="s">
        <v>10</v>
      </c>
      <c r="C10" s="28">
        <v>0</v>
      </c>
      <c r="D10" s="25">
        <v>-100</v>
      </c>
      <c r="E10" s="25" t="s">
        <v>44</v>
      </c>
      <c r="F10" s="24" t="s">
        <v>44</v>
      </c>
      <c r="G10" s="229"/>
    </row>
    <row r="11" ht="35" customHeight="1" spans="1:7">
      <c r="A11" s="225" t="s">
        <v>45</v>
      </c>
      <c r="B11" s="52" t="s">
        <v>10</v>
      </c>
      <c r="C11" s="25">
        <v>0.36</v>
      </c>
      <c r="D11" s="25">
        <v>3.08</v>
      </c>
      <c r="E11" s="26">
        <v>0.8</v>
      </c>
      <c r="F11" s="227">
        <v>122.22</v>
      </c>
      <c r="G11" s="229"/>
    </row>
    <row r="12" ht="35" customHeight="1" spans="1:7">
      <c r="A12" s="225" t="s">
        <v>46</v>
      </c>
      <c r="B12" s="52" t="s">
        <v>10</v>
      </c>
      <c r="C12" s="227">
        <v>46.8</v>
      </c>
      <c r="D12" s="227">
        <v>-2.8</v>
      </c>
      <c r="E12" s="227">
        <v>49.85</v>
      </c>
      <c r="F12" s="227">
        <v>6.5</v>
      </c>
      <c r="G12" s="229"/>
    </row>
    <row r="13" ht="35" customHeight="1" spans="1:7">
      <c r="A13" s="225" t="s">
        <v>47</v>
      </c>
      <c r="B13" s="52" t="s">
        <v>48</v>
      </c>
      <c r="C13" s="24">
        <v>854</v>
      </c>
      <c r="D13" s="227">
        <v>170</v>
      </c>
      <c r="E13" s="24">
        <v>600</v>
      </c>
      <c r="F13" s="226">
        <v>-29.74</v>
      </c>
      <c r="G13" s="231"/>
    </row>
    <row r="14" ht="35" customHeight="1" spans="1:7">
      <c r="A14" s="225" t="s">
        <v>49</v>
      </c>
      <c r="B14" s="52" t="s">
        <v>10</v>
      </c>
      <c r="C14" s="25">
        <v>17.21</v>
      </c>
      <c r="D14" s="25">
        <v>-2.45</v>
      </c>
      <c r="E14" s="25">
        <v>14.32</v>
      </c>
      <c r="F14" s="25">
        <v>-16.79</v>
      </c>
      <c r="G14" s="232" t="s">
        <v>50</v>
      </c>
    </row>
    <row r="15" ht="35" customHeight="1" spans="1:7">
      <c r="A15" s="225" t="s">
        <v>51</v>
      </c>
      <c r="B15" s="52" t="s">
        <v>52</v>
      </c>
      <c r="C15" s="24">
        <v>68271</v>
      </c>
      <c r="D15" s="26">
        <v>-11.8</v>
      </c>
      <c r="E15" s="24">
        <v>78339</v>
      </c>
      <c r="F15" s="25">
        <v>14.75</v>
      </c>
      <c r="G15" s="228" t="s">
        <v>53</v>
      </c>
    </row>
    <row r="16" ht="35" customHeight="1" spans="1:7">
      <c r="A16" s="53" t="s">
        <v>54</v>
      </c>
      <c r="B16" s="52" t="s">
        <v>52</v>
      </c>
      <c r="C16" s="24">
        <v>33516</v>
      </c>
      <c r="D16" s="26">
        <v>-9.8</v>
      </c>
      <c r="E16" s="24">
        <v>36556</v>
      </c>
      <c r="F16" s="25">
        <v>9.07</v>
      </c>
      <c r="G16" s="229"/>
    </row>
    <row r="17" ht="35" customHeight="1" spans="1:7">
      <c r="A17" s="53" t="s">
        <v>55</v>
      </c>
      <c r="B17" s="52" t="s">
        <v>52</v>
      </c>
      <c r="C17" s="24">
        <v>34755</v>
      </c>
      <c r="D17" s="26">
        <v>-13.6</v>
      </c>
      <c r="E17" s="24">
        <v>41783</v>
      </c>
      <c r="F17" s="25">
        <v>20.22</v>
      </c>
      <c r="G17" s="229"/>
    </row>
    <row r="18" ht="35" customHeight="1" spans="1:7">
      <c r="A18" s="225" t="s">
        <v>56</v>
      </c>
      <c r="B18" s="52" t="s">
        <v>52</v>
      </c>
      <c r="C18" s="24">
        <v>473931</v>
      </c>
      <c r="D18" s="26">
        <v>-6.2</v>
      </c>
      <c r="E18" s="24">
        <v>662805</v>
      </c>
      <c r="F18" s="25">
        <v>12.47</v>
      </c>
      <c r="G18" s="229"/>
    </row>
    <row r="19" ht="35" customHeight="1" spans="1:7">
      <c r="A19" s="225" t="s">
        <v>57</v>
      </c>
      <c r="B19" s="52" t="s">
        <v>10</v>
      </c>
      <c r="C19" s="27">
        <v>424.2</v>
      </c>
      <c r="D19" s="25">
        <v>7.68</v>
      </c>
      <c r="E19" s="25">
        <v>445.41</v>
      </c>
      <c r="F19" s="26">
        <v>5</v>
      </c>
      <c r="G19" s="228" t="s">
        <v>58</v>
      </c>
    </row>
    <row r="20" ht="35" customHeight="1" spans="1:7">
      <c r="A20" s="225" t="s">
        <v>59</v>
      </c>
      <c r="B20" s="52" t="s">
        <v>10</v>
      </c>
      <c r="C20" s="27">
        <v>177.14</v>
      </c>
      <c r="D20" s="25">
        <v>17.36</v>
      </c>
      <c r="E20" s="25">
        <v>189.54</v>
      </c>
      <c r="F20" s="26">
        <v>7</v>
      </c>
      <c r="G20" s="231"/>
    </row>
    <row r="21" ht="35" customHeight="1" spans="1:7">
      <c r="A21" s="225" t="s">
        <v>60</v>
      </c>
      <c r="B21" s="52" t="s">
        <v>61</v>
      </c>
      <c r="C21" s="233">
        <v>26262</v>
      </c>
      <c r="D21" s="234">
        <v>9.1</v>
      </c>
      <c r="E21" s="235">
        <v>27969</v>
      </c>
      <c r="F21" s="26">
        <v>6.5</v>
      </c>
      <c r="G21" s="231" t="s">
        <v>11</v>
      </c>
    </row>
  </sheetData>
  <mergeCells count="9">
    <mergeCell ref="A2:G2"/>
    <mergeCell ref="C3:D3"/>
    <mergeCell ref="E3:F3"/>
    <mergeCell ref="A3:A4"/>
    <mergeCell ref="B3:B4"/>
    <mergeCell ref="G3:G4"/>
    <mergeCell ref="G5:G13"/>
    <mergeCell ref="G15:G18"/>
    <mergeCell ref="G19:G20"/>
  </mergeCells>
  <printOptions horizontalCentered="1"/>
  <pageMargins left="0.472222222222222" right="0.472222222222222" top="0.786805555555556" bottom="0.786805555555556" header="0.507638888888889" footer="0.507638888888889"/>
  <pageSetup paperSize="9" scale="89" firstPageNumber="5" orientation="portrait" useFirstPageNumber="1" horizontalDpi="600"/>
  <headerFooter alignWithMargins="0" scaleWithDoc="0">
    <oddFooter>&amp;R- 5 -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selection activeCell="E10" sqref="E10"/>
    </sheetView>
  </sheetViews>
  <sheetFormatPr defaultColWidth="10" defaultRowHeight="14.25"/>
  <cols>
    <col min="1" max="1" width="22.625" style="1" customWidth="1"/>
    <col min="2" max="2" width="20.625" style="197" customWidth="1"/>
    <col min="3" max="9" width="20.625" style="1" customWidth="1"/>
    <col min="10" max="16384" width="10" style="1"/>
  </cols>
  <sheetData>
    <row r="1" ht="25" customHeight="1" spans="1:3">
      <c r="A1" s="15" t="s">
        <v>62</v>
      </c>
      <c r="B1" s="198"/>
      <c r="C1" s="16"/>
    </row>
    <row r="2" ht="38.25" customHeight="1" spans="1:9">
      <c r="A2" s="199" t="s">
        <v>63</v>
      </c>
      <c r="B2" s="200"/>
      <c r="C2" s="199"/>
      <c r="D2" s="199"/>
      <c r="E2" s="199"/>
      <c r="F2" s="199"/>
      <c r="G2" s="199"/>
      <c r="H2" s="199"/>
      <c r="I2" s="199"/>
    </row>
    <row r="3" ht="27" customHeight="1" spans="1:9">
      <c r="A3" s="201" t="s">
        <v>64</v>
      </c>
      <c r="B3" s="202" t="s">
        <v>18</v>
      </c>
      <c r="C3" s="201"/>
      <c r="D3" s="201"/>
      <c r="E3" s="201"/>
      <c r="F3" s="201" t="s">
        <v>20</v>
      </c>
      <c r="G3" s="201"/>
      <c r="H3" s="201"/>
      <c r="I3" s="201"/>
    </row>
    <row r="4" ht="27" customHeight="1" spans="1:9">
      <c r="A4" s="201"/>
      <c r="B4" s="203" t="s">
        <v>4</v>
      </c>
      <c r="C4" s="20"/>
      <c r="D4" s="20" t="s">
        <v>5</v>
      </c>
      <c r="E4" s="20"/>
      <c r="F4" s="203" t="s">
        <v>4</v>
      </c>
      <c r="G4" s="20"/>
      <c r="H4" s="20" t="s">
        <v>5</v>
      </c>
      <c r="I4" s="20"/>
    </row>
    <row r="5" ht="37.5" customHeight="1" spans="1:9">
      <c r="A5" s="201"/>
      <c r="B5" s="204" t="s">
        <v>65</v>
      </c>
      <c r="C5" s="166" t="s">
        <v>66</v>
      </c>
      <c r="D5" s="204" t="s">
        <v>65</v>
      </c>
      <c r="E5" s="166" t="s">
        <v>66</v>
      </c>
      <c r="F5" s="204" t="s">
        <v>65</v>
      </c>
      <c r="G5" s="166" t="s">
        <v>66</v>
      </c>
      <c r="H5" s="204" t="s">
        <v>65</v>
      </c>
      <c r="I5" s="166" t="s">
        <v>66</v>
      </c>
    </row>
    <row r="6" ht="30" customHeight="1" spans="1:9">
      <c r="A6" s="23" t="s">
        <v>67</v>
      </c>
      <c r="B6" s="205">
        <v>849.12</v>
      </c>
      <c r="C6" s="26">
        <v>6.4</v>
      </c>
      <c r="D6" s="206">
        <v>955.03</v>
      </c>
      <c r="E6" s="207">
        <v>12.5</v>
      </c>
      <c r="F6" s="208">
        <v>159.29</v>
      </c>
      <c r="G6" s="207">
        <v>3.6</v>
      </c>
      <c r="H6" s="206">
        <v>184.185659737902</v>
      </c>
      <c r="I6" s="207">
        <v>6.2</v>
      </c>
    </row>
    <row r="7" ht="30" customHeight="1" spans="1:9">
      <c r="A7" s="23" t="s">
        <v>68</v>
      </c>
      <c r="B7" s="25">
        <v>65.05</v>
      </c>
      <c r="C7" s="209">
        <v>10.9</v>
      </c>
      <c r="D7" s="33">
        <v>76.3669086616</v>
      </c>
      <c r="E7" s="207">
        <v>12.5</v>
      </c>
      <c r="F7" s="210">
        <v>13.47</v>
      </c>
      <c r="G7" s="207">
        <v>-0.65</v>
      </c>
      <c r="H7" s="25">
        <v>16.2082961692212</v>
      </c>
      <c r="I7" s="207">
        <v>6.2</v>
      </c>
    </row>
    <row r="8" ht="30" customHeight="1" spans="1:9">
      <c r="A8" s="23" t="s">
        <v>69</v>
      </c>
      <c r="B8" s="25">
        <v>86.37</v>
      </c>
      <c r="C8" s="209">
        <v>6.3</v>
      </c>
      <c r="D8" s="25">
        <v>99.75748223</v>
      </c>
      <c r="E8" s="207">
        <v>12.5</v>
      </c>
      <c r="F8" s="210">
        <v>15.11</v>
      </c>
      <c r="G8" s="26">
        <v>2.68</v>
      </c>
      <c r="H8" s="25">
        <v>17.9359645745978</v>
      </c>
      <c r="I8" s="207">
        <v>6.2</v>
      </c>
    </row>
    <row r="9" ht="30" customHeight="1" spans="1:9">
      <c r="A9" s="23" t="s">
        <v>70</v>
      </c>
      <c r="B9" s="25">
        <v>61.52</v>
      </c>
      <c r="C9" s="209">
        <v>1.7</v>
      </c>
      <c r="D9" s="25">
        <v>71.2642760576</v>
      </c>
      <c r="E9" s="207">
        <v>12.5</v>
      </c>
      <c r="F9" s="210">
        <v>11.22</v>
      </c>
      <c r="G9" s="26">
        <v>0.18</v>
      </c>
      <c r="H9" s="25">
        <v>13.3564579112569</v>
      </c>
      <c r="I9" s="207">
        <v>6.2</v>
      </c>
    </row>
    <row r="10" ht="30" customHeight="1" spans="1:9">
      <c r="A10" s="23" t="s">
        <v>71</v>
      </c>
      <c r="B10" s="25">
        <v>79.51</v>
      </c>
      <c r="C10" s="209">
        <v>9</v>
      </c>
      <c r="D10" s="26">
        <v>92.6582845304</v>
      </c>
      <c r="E10" s="207">
        <v>12.5</v>
      </c>
      <c r="F10" s="210">
        <v>14.27</v>
      </c>
      <c r="G10" s="26">
        <v>7.66</v>
      </c>
      <c r="H10" s="25">
        <v>17.0574003569194</v>
      </c>
      <c r="I10" s="207">
        <v>6.2</v>
      </c>
    </row>
    <row r="11" ht="30" customHeight="1" spans="1:9">
      <c r="A11" s="23" t="s">
        <v>72</v>
      </c>
      <c r="B11" s="25">
        <v>27.45</v>
      </c>
      <c r="C11" s="209">
        <v>8.4</v>
      </c>
      <c r="D11" s="25">
        <v>33.47349725</v>
      </c>
      <c r="E11" s="207">
        <v>12.5</v>
      </c>
      <c r="F11" s="210">
        <v>5.38</v>
      </c>
      <c r="G11" s="26">
        <v>9.69</v>
      </c>
      <c r="H11" s="25">
        <v>6.70352400967121</v>
      </c>
      <c r="I11" s="207">
        <v>6.2</v>
      </c>
    </row>
    <row r="12" ht="30" customHeight="1" spans="1:9">
      <c r="A12" s="23" t="s">
        <v>73</v>
      </c>
      <c r="B12" s="25">
        <v>6.49</v>
      </c>
      <c r="C12" s="209">
        <v>11.9</v>
      </c>
      <c r="D12" s="25">
        <v>7.7806420908</v>
      </c>
      <c r="E12" s="207">
        <v>12.5</v>
      </c>
      <c r="F12" s="210">
        <v>1.11</v>
      </c>
      <c r="G12" s="26">
        <v>9.97</v>
      </c>
      <c r="H12" s="25">
        <v>1.36791311138321</v>
      </c>
      <c r="I12" s="207">
        <v>6.2</v>
      </c>
    </row>
    <row r="13" ht="30" customHeight="1" spans="1:9">
      <c r="A13" s="23" t="s">
        <v>74</v>
      </c>
      <c r="B13" s="25">
        <v>22.04</v>
      </c>
      <c r="C13" s="209">
        <v>2.5</v>
      </c>
      <c r="D13" s="206">
        <v>27.375507818</v>
      </c>
      <c r="E13" s="207">
        <v>12.5</v>
      </c>
      <c r="F13" s="210">
        <v>4.16</v>
      </c>
      <c r="G13" s="26">
        <v>2.31</v>
      </c>
      <c r="H13" s="25">
        <v>5.2725924181047</v>
      </c>
      <c r="I13" s="207">
        <v>6.2</v>
      </c>
    </row>
    <row r="14" ht="30" customHeight="1" spans="1:9">
      <c r="A14" s="23" t="s">
        <v>75</v>
      </c>
      <c r="B14" s="25">
        <v>12.74</v>
      </c>
      <c r="C14" s="211">
        <v>-1.4</v>
      </c>
      <c r="D14" s="25">
        <v>15.2985183864</v>
      </c>
      <c r="E14" s="207">
        <v>12.5</v>
      </c>
      <c r="F14" s="210">
        <v>2.4</v>
      </c>
      <c r="G14" s="26">
        <v>-2.31</v>
      </c>
      <c r="H14" s="25">
        <v>2.96248376179992</v>
      </c>
      <c r="I14" s="207">
        <v>6.2</v>
      </c>
    </row>
    <row r="15" ht="30" customHeight="1" spans="1:9">
      <c r="A15" s="23" t="s">
        <v>76</v>
      </c>
      <c r="B15" s="25">
        <v>21.72</v>
      </c>
      <c r="C15" s="209">
        <v>3.2</v>
      </c>
      <c r="D15" s="25">
        <v>25.88635497</v>
      </c>
      <c r="E15" s="207">
        <v>12.5</v>
      </c>
      <c r="F15" s="210">
        <v>4.19</v>
      </c>
      <c r="G15" s="26">
        <v>1.57</v>
      </c>
      <c r="H15" s="25">
        <v>5.1332202196753</v>
      </c>
      <c r="I15" s="207">
        <v>6.2</v>
      </c>
    </row>
    <row r="16" ht="30" customHeight="1" spans="1:9">
      <c r="A16" s="23" t="s">
        <v>77</v>
      </c>
      <c r="B16" s="25">
        <v>20.02</v>
      </c>
      <c r="C16" s="209">
        <v>0.5</v>
      </c>
      <c r="D16" s="25">
        <v>23.51408214</v>
      </c>
      <c r="E16" s="207">
        <v>12.5</v>
      </c>
      <c r="F16" s="210">
        <v>3.52</v>
      </c>
      <c r="G16" s="26">
        <v>-2.31</v>
      </c>
      <c r="H16" s="25">
        <v>4.24770685324951</v>
      </c>
      <c r="I16" s="207">
        <v>6.2</v>
      </c>
    </row>
    <row r="17" ht="30" customHeight="1" spans="1:9">
      <c r="A17" s="23" t="s">
        <v>78</v>
      </c>
      <c r="B17" s="25">
        <v>5.99</v>
      </c>
      <c r="C17" s="209">
        <v>4.1</v>
      </c>
      <c r="D17" s="25">
        <v>6.7556484</v>
      </c>
      <c r="E17" s="207">
        <v>12.5</v>
      </c>
      <c r="F17" s="210">
        <v>0.88</v>
      </c>
      <c r="G17" s="26">
        <v>-2.49</v>
      </c>
      <c r="H17" s="25">
        <v>1.02020554642094</v>
      </c>
      <c r="I17" s="207">
        <v>6.2</v>
      </c>
    </row>
    <row r="18" ht="30" customHeight="1" spans="1:9">
      <c r="A18" s="23" t="s">
        <v>79</v>
      </c>
      <c r="B18" s="25">
        <v>5.03</v>
      </c>
      <c r="C18" s="211">
        <v>-11</v>
      </c>
      <c r="D18" s="25">
        <v>5.66851584</v>
      </c>
      <c r="E18" s="207">
        <v>12.5</v>
      </c>
      <c r="F18" s="210">
        <v>1.01</v>
      </c>
      <c r="G18" s="26">
        <v>-6.28</v>
      </c>
      <c r="H18" s="25">
        <v>1.17000453558604</v>
      </c>
      <c r="I18" s="207">
        <v>6.2</v>
      </c>
    </row>
    <row r="19" ht="30" customHeight="1" spans="1:9">
      <c r="A19" s="23" t="s">
        <v>80</v>
      </c>
      <c r="B19" s="25">
        <v>410.09</v>
      </c>
      <c r="C19" s="209">
        <v>6.5</v>
      </c>
      <c r="D19" s="25">
        <v>464.8860704736</v>
      </c>
      <c r="E19" s="207">
        <v>12.5</v>
      </c>
      <c r="F19" s="210">
        <v>77.31</v>
      </c>
      <c r="G19" s="26">
        <v>3.97</v>
      </c>
      <c r="H19" s="25">
        <v>90.088181323459</v>
      </c>
      <c r="I19" s="207">
        <v>6.2</v>
      </c>
    </row>
    <row r="20" ht="30" customHeight="1" spans="1:9">
      <c r="A20" s="30" t="s">
        <v>81</v>
      </c>
      <c r="B20" s="25">
        <v>2.45</v>
      </c>
      <c r="C20" s="209">
        <v>21.2</v>
      </c>
      <c r="D20" s="25">
        <v>3.7660536</v>
      </c>
      <c r="E20" s="207">
        <v>12.5</v>
      </c>
      <c r="F20" s="210">
        <v>0.77</v>
      </c>
      <c r="G20" s="26">
        <v>22.52</v>
      </c>
      <c r="H20" s="25">
        <v>1.21667876877893</v>
      </c>
      <c r="I20" s="207">
        <v>6.2</v>
      </c>
    </row>
    <row r="21" ht="30" customHeight="1" spans="1:9">
      <c r="A21" s="30" t="s">
        <v>82</v>
      </c>
      <c r="B21" s="25">
        <v>22.64</v>
      </c>
      <c r="C21" s="212">
        <v>16.8</v>
      </c>
      <c r="D21" s="26">
        <v>0.57521232</v>
      </c>
      <c r="E21" s="207">
        <v>12.5</v>
      </c>
      <c r="F21" s="210">
        <v>0.27</v>
      </c>
      <c r="G21" s="26">
        <v>9.32</v>
      </c>
      <c r="H21" s="25">
        <v>0.313030431127177</v>
      </c>
      <c r="I21" s="207">
        <v>6.2</v>
      </c>
    </row>
    <row r="22" ht="30" customHeight="1" spans="1:9">
      <c r="A22" s="213" t="s">
        <v>83</v>
      </c>
      <c r="B22" s="214"/>
      <c r="C22" s="215"/>
      <c r="D22" s="215"/>
      <c r="E22" s="215"/>
      <c r="F22" s="215"/>
      <c r="G22" s="215"/>
      <c r="H22" s="215"/>
      <c r="I22" s="216"/>
    </row>
  </sheetData>
  <mergeCells count="9">
    <mergeCell ref="A2:I2"/>
    <mergeCell ref="B3:E3"/>
    <mergeCell ref="F3:I3"/>
    <mergeCell ref="B4:C4"/>
    <mergeCell ref="D4:E4"/>
    <mergeCell ref="F4:G4"/>
    <mergeCell ref="H4:I4"/>
    <mergeCell ref="A22:I22"/>
    <mergeCell ref="A3:A5"/>
  </mergeCells>
  <printOptions horizontalCentered="1"/>
  <pageMargins left="0.472222222222222" right="0.472222222222222" top="0.786805555555556" bottom="0.786805555555556" header="0.507638888888889" footer="0.507638888888889"/>
  <pageSetup paperSize="9" scale="72" firstPageNumber="10" orientation="landscape" useFirstPageNumber="1" horizontalDpi="600"/>
  <headerFooter alignWithMargins="0" scaleWithDoc="0">
    <oddFooter>&amp;R- 6 -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opLeftCell="A16" workbookViewId="0">
      <selection activeCell="C6" sqref="C6"/>
    </sheetView>
  </sheetViews>
  <sheetFormatPr defaultColWidth="10" defaultRowHeight="14.25" outlineLevelCol="6"/>
  <cols>
    <col min="1" max="7" width="45.625" style="1" customWidth="1"/>
    <col min="8" max="16363" width="10" style="1"/>
    <col min="16366" max="16384" width="10" style="1"/>
  </cols>
  <sheetData>
    <row r="1" ht="34" customHeight="1" spans="1:1">
      <c r="A1" s="176" t="s">
        <v>84</v>
      </c>
    </row>
    <row r="2" ht="57" customHeight="1" spans="1:7">
      <c r="A2" s="177" t="s">
        <v>85</v>
      </c>
      <c r="B2" s="177"/>
      <c r="C2" s="177"/>
      <c r="D2" s="177"/>
      <c r="E2" s="177"/>
      <c r="F2" s="177"/>
      <c r="G2" s="177"/>
    </row>
    <row r="3" ht="50" customHeight="1" spans="1:7">
      <c r="A3" s="178" t="s">
        <v>64</v>
      </c>
      <c r="B3" s="179" t="s">
        <v>46</v>
      </c>
      <c r="C3" s="180"/>
      <c r="D3" s="180"/>
      <c r="E3" s="181"/>
      <c r="F3" s="179" t="s">
        <v>47</v>
      </c>
      <c r="G3" s="181"/>
    </row>
    <row r="4" ht="50" customHeight="1" spans="1:7">
      <c r="A4" s="178"/>
      <c r="B4" s="182" t="s">
        <v>4</v>
      </c>
      <c r="C4" s="182"/>
      <c r="D4" s="182" t="s">
        <v>5</v>
      </c>
      <c r="E4" s="182"/>
      <c r="F4" s="182" t="s">
        <v>4</v>
      </c>
      <c r="G4" s="182" t="s">
        <v>5</v>
      </c>
    </row>
    <row r="5" ht="72" customHeight="1" spans="1:7">
      <c r="A5" s="178"/>
      <c r="B5" s="183" t="s">
        <v>86</v>
      </c>
      <c r="C5" s="183" t="s">
        <v>8</v>
      </c>
      <c r="D5" s="183" t="s">
        <v>86</v>
      </c>
      <c r="E5" s="183" t="s">
        <v>8</v>
      </c>
      <c r="F5" s="183" t="s">
        <v>87</v>
      </c>
      <c r="G5" s="183" t="s">
        <v>87</v>
      </c>
    </row>
    <row r="6" ht="50" customHeight="1" spans="1:7">
      <c r="A6" s="184" t="s">
        <v>67</v>
      </c>
      <c r="B6" s="185">
        <v>46.8</v>
      </c>
      <c r="C6" s="186">
        <v>-2.8</v>
      </c>
      <c r="D6" s="187">
        <v>49.85</v>
      </c>
      <c r="E6" s="188">
        <v>6.5</v>
      </c>
      <c r="F6" s="189">
        <v>854</v>
      </c>
      <c r="G6" s="190">
        <v>600</v>
      </c>
    </row>
    <row r="7" ht="50" customHeight="1" spans="1:7">
      <c r="A7" s="184" t="s">
        <v>68</v>
      </c>
      <c r="B7" s="191">
        <v>3.98</v>
      </c>
      <c r="C7" s="192" t="s">
        <v>13</v>
      </c>
      <c r="D7" s="187">
        <v>4.24</v>
      </c>
      <c r="E7" s="192" t="s">
        <v>13</v>
      </c>
      <c r="F7" s="192" t="s">
        <v>13</v>
      </c>
      <c r="G7" s="189">
        <v>7</v>
      </c>
    </row>
    <row r="8" ht="50" customHeight="1" spans="1:7">
      <c r="A8" s="184" t="s">
        <v>69</v>
      </c>
      <c r="B8" s="191">
        <v>2.02</v>
      </c>
      <c r="C8" s="192" t="s">
        <v>13</v>
      </c>
      <c r="D8" s="187">
        <v>2.13</v>
      </c>
      <c r="E8" s="192" t="s">
        <v>13</v>
      </c>
      <c r="F8" s="192" t="s">
        <v>13</v>
      </c>
      <c r="G8" s="189">
        <v>6</v>
      </c>
    </row>
    <row r="9" ht="50" customHeight="1" spans="1:7">
      <c r="A9" s="184" t="s">
        <v>70</v>
      </c>
      <c r="B9" s="191">
        <v>2</v>
      </c>
      <c r="C9" s="192" t="s">
        <v>13</v>
      </c>
      <c r="D9" s="187">
        <v>2.13</v>
      </c>
      <c r="E9" s="192" t="s">
        <v>13</v>
      </c>
      <c r="F9" s="192" t="s">
        <v>13</v>
      </c>
      <c r="G9" s="189">
        <v>6</v>
      </c>
    </row>
    <row r="10" ht="50" customHeight="1" spans="1:7">
      <c r="A10" s="184" t="s">
        <v>71</v>
      </c>
      <c r="B10" s="191">
        <v>4.55</v>
      </c>
      <c r="C10" s="192" t="s">
        <v>13</v>
      </c>
      <c r="D10" s="187">
        <v>4.85</v>
      </c>
      <c r="E10" s="192" t="s">
        <v>13</v>
      </c>
      <c r="F10" s="192" t="s">
        <v>13</v>
      </c>
      <c r="G10" s="189">
        <v>6</v>
      </c>
    </row>
    <row r="11" ht="50" customHeight="1" spans="1:7">
      <c r="A11" s="184" t="s">
        <v>72</v>
      </c>
      <c r="B11" s="191">
        <v>2.06</v>
      </c>
      <c r="C11" s="192" t="s">
        <v>13</v>
      </c>
      <c r="D11" s="187">
        <v>2.19</v>
      </c>
      <c r="E11" s="192" t="s">
        <v>13</v>
      </c>
      <c r="F11" s="192" t="s">
        <v>13</v>
      </c>
      <c r="G11" s="189">
        <v>6</v>
      </c>
    </row>
    <row r="12" ht="50" customHeight="1" spans="1:7">
      <c r="A12" s="184" t="s">
        <v>73</v>
      </c>
      <c r="B12" s="191">
        <v>0</v>
      </c>
      <c r="C12" s="192" t="s">
        <v>13</v>
      </c>
      <c r="D12" s="187">
        <v>0.02</v>
      </c>
      <c r="E12" s="192" t="s">
        <v>13</v>
      </c>
      <c r="F12" s="192" t="s">
        <v>13</v>
      </c>
      <c r="G12" s="189">
        <v>6</v>
      </c>
    </row>
    <row r="13" ht="50" customHeight="1" spans="1:7">
      <c r="A13" s="184" t="s">
        <v>74</v>
      </c>
      <c r="B13" s="191">
        <v>5.17</v>
      </c>
      <c r="C13" s="192" t="s">
        <v>13</v>
      </c>
      <c r="D13" s="187">
        <v>5.5</v>
      </c>
      <c r="E13" s="192" t="s">
        <v>13</v>
      </c>
      <c r="F13" s="192" t="s">
        <v>13</v>
      </c>
      <c r="G13" s="189">
        <v>6</v>
      </c>
    </row>
    <row r="14" ht="50" customHeight="1" spans="1:7">
      <c r="A14" s="184" t="s">
        <v>75</v>
      </c>
      <c r="B14" s="191">
        <v>1.18</v>
      </c>
      <c r="C14" s="192" t="s">
        <v>13</v>
      </c>
      <c r="D14" s="187">
        <v>1.26</v>
      </c>
      <c r="E14" s="192" t="s">
        <v>13</v>
      </c>
      <c r="F14" s="192" t="s">
        <v>13</v>
      </c>
      <c r="G14" s="189">
        <v>6</v>
      </c>
    </row>
    <row r="15" ht="50" customHeight="1" spans="1:7">
      <c r="A15" s="184" t="s">
        <v>76</v>
      </c>
      <c r="B15" s="191">
        <v>2.29</v>
      </c>
      <c r="C15" s="192" t="s">
        <v>13</v>
      </c>
      <c r="D15" s="187">
        <v>2.44</v>
      </c>
      <c r="E15" s="192" t="s">
        <v>13</v>
      </c>
      <c r="F15" s="192" t="s">
        <v>13</v>
      </c>
      <c r="G15" s="189">
        <v>6</v>
      </c>
    </row>
    <row r="16" ht="50" customHeight="1" spans="1:7">
      <c r="A16" s="184" t="s">
        <v>77</v>
      </c>
      <c r="B16" s="191">
        <v>0.071</v>
      </c>
      <c r="C16" s="192" t="s">
        <v>13</v>
      </c>
      <c r="D16" s="187">
        <v>0.08</v>
      </c>
      <c r="E16" s="192" t="s">
        <v>13</v>
      </c>
      <c r="F16" s="192" t="s">
        <v>13</v>
      </c>
      <c r="G16" s="189">
        <v>6</v>
      </c>
    </row>
    <row r="17" ht="50" customHeight="1" spans="1:7">
      <c r="A17" s="184" t="s">
        <v>78</v>
      </c>
      <c r="B17" s="191">
        <v>0</v>
      </c>
      <c r="C17" s="192" t="s">
        <v>13</v>
      </c>
      <c r="D17" s="187">
        <v>0.02</v>
      </c>
      <c r="E17" s="192" t="s">
        <v>13</v>
      </c>
      <c r="F17" s="192" t="s">
        <v>13</v>
      </c>
      <c r="G17" s="189">
        <v>6</v>
      </c>
    </row>
    <row r="18" ht="50" customHeight="1" spans="1:7">
      <c r="A18" s="184" t="s">
        <v>79</v>
      </c>
      <c r="B18" s="191">
        <v>0.1</v>
      </c>
      <c r="C18" s="192" t="s">
        <v>13</v>
      </c>
      <c r="D18" s="187">
        <v>0.11</v>
      </c>
      <c r="E18" s="192" t="s">
        <v>13</v>
      </c>
      <c r="F18" s="192" t="s">
        <v>13</v>
      </c>
      <c r="G18" s="189">
        <v>6</v>
      </c>
    </row>
    <row r="19" ht="50" customHeight="1" spans="1:7">
      <c r="A19" s="184" t="s">
        <v>80</v>
      </c>
      <c r="B19" s="191">
        <v>17.28</v>
      </c>
      <c r="C19" s="192" t="s">
        <v>13</v>
      </c>
      <c r="D19" s="187">
        <v>18.4</v>
      </c>
      <c r="E19" s="192" t="s">
        <v>13</v>
      </c>
      <c r="F19" s="189">
        <v>854</v>
      </c>
      <c r="G19" s="189">
        <v>354</v>
      </c>
    </row>
    <row r="20" ht="50" customHeight="1" spans="1:7">
      <c r="A20" s="193" t="s">
        <v>81</v>
      </c>
      <c r="B20" s="194">
        <v>6.1</v>
      </c>
      <c r="C20" s="192" t="s">
        <v>13</v>
      </c>
      <c r="D20" s="187">
        <v>6.48</v>
      </c>
      <c r="E20" s="192" t="s">
        <v>13</v>
      </c>
      <c r="F20" s="192" t="s">
        <v>13</v>
      </c>
      <c r="G20" s="189">
        <v>173</v>
      </c>
    </row>
    <row r="21" ht="50" customHeight="1" spans="1:7">
      <c r="A21" s="193" t="s">
        <v>82</v>
      </c>
      <c r="B21" s="192" t="s">
        <v>13</v>
      </c>
      <c r="C21" s="192" t="s">
        <v>13</v>
      </c>
      <c r="D21" s="192" t="s">
        <v>13</v>
      </c>
      <c r="E21" s="192" t="s">
        <v>13</v>
      </c>
      <c r="F21" s="192" t="s">
        <v>13</v>
      </c>
      <c r="G21" s="195" t="s">
        <v>13</v>
      </c>
    </row>
    <row r="22" ht="54" customHeight="1" spans="1:7">
      <c r="A22" s="196" t="s">
        <v>88</v>
      </c>
      <c r="B22" s="196"/>
      <c r="C22" s="196"/>
      <c r="D22" s="196"/>
      <c r="E22" s="196"/>
      <c r="F22" s="196"/>
      <c r="G22" s="196"/>
    </row>
  </sheetData>
  <mergeCells count="7">
    <mergeCell ref="A2:G2"/>
    <mergeCell ref="B3:E3"/>
    <mergeCell ref="F3:G3"/>
    <mergeCell ref="B4:C4"/>
    <mergeCell ref="D4:E4"/>
    <mergeCell ref="A22:G22"/>
    <mergeCell ref="A3:A5"/>
  </mergeCells>
  <printOptions horizontalCentered="1"/>
  <pageMargins left="0.432638888888889" right="0.432638888888889" top="0.786805555555556" bottom="0.786805555555556" header="0.507638888888889" footer="0.507638888888889"/>
  <pageSetup paperSize="9" scale="42" firstPageNumber="9" orientation="landscape" useFirstPageNumber="1" horizontalDpi="600"/>
  <headerFooter alignWithMargins="0" scaleWithDoc="0">
    <oddFooter>&amp;R- 7 -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opLeftCell="A2" workbookViewId="0">
      <selection activeCell="B5" sqref="B5"/>
    </sheetView>
  </sheetViews>
  <sheetFormatPr defaultColWidth="10" defaultRowHeight="14.25" outlineLevelCol="6"/>
  <cols>
    <col min="1" max="7" width="28.625" style="1" customWidth="1"/>
    <col min="8" max="16384" width="10" style="1"/>
  </cols>
  <sheetData>
    <row r="1" ht="18.75" hidden="1" spans="1:5">
      <c r="A1" s="159" t="s">
        <v>89</v>
      </c>
      <c r="B1" s="159"/>
      <c r="C1" s="160"/>
      <c r="D1" s="160"/>
      <c r="E1" s="161"/>
    </row>
    <row r="2" ht="24" customHeight="1" spans="1:7">
      <c r="A2" s="162" t="s">
        <v>90</v>
      </c>
      <c r="B2" s="162"/>
      <c r="C2" s="162"/>
      <c r="D2" s="162"/>
      <c r="E2" s="162"/>
      <c r="F2" s="162"/>
      <c r="G2" s="162"/>
    </row>
    <row r="3" ht="39" customHeight="1" spans="1:7">
      <c r="A3" s="163" t="s">
        <v>91</v>
      </c>
      <c r="B3" s="163"/>
      <c r="C3" s="163"/>
      <c r="D3" s="163"/>
      <c r="E3" s="163"/>
      <c r="F3" s="163"/>
      <c r="G3" s="163"/>
    </row>
    <row r="4" ht="26" customHeight="1" spans="1:7">
      <c r="A4" s="164"/>
      <c r="B4" s="164"/>
      <c r="C4" s="164"/>
      <c r="D4" s="164"/>
      <c r="E4" s="164"/>
      <c r="F4" s="164"/>
      <c r="G4" s="36" t="s">
        <v>92</v>
      </c>
    </row>
    <row r="5" ht="54" customHeight="1" spans="1:7">
      <c r="A5" s="165" t="s">
        <v>64</v>
      </c>
      <c r="B5" s="166" t="s">
        <v>93</v>
      </c>
      <c r="C5" s="166" t="s">
        <v>94</v>
      </c>
      <c r="D5" s="166" t="s">
        <v>95</v>
      </c>
      <c r="E5" s="166" t="s">
        <v>96</v>
      </c>
      <c r="F5" s="166" t="s">
        <v>97</v>
      </c>
      <c r="G5" s="166" t="s">
        <v>98</v>
      </c>
    </row>
    <row r="6" ht="35" customHeight="1" spans="1:7">
      <c r="A6" s="23" t="s">
        <v>67</v>
      </c>
      <c r="B6" s="167">
        <v>60</v>
      </c>
      <c r="C6" s="168">
        <v>25</v>
      </c>
      <c r="D6" s="169">
        <v>3</v>
      </c>
      <c r="E6" s="170">
        <v>14</v>
      </c>
      <c r="F6" s="171">
        <v>20</v>
      </c>
      <c r="G6" s="172">
        <v>130</v>
      </c>
    </row>
    <row r="7" ht="35" customHeight="1" spans="1:7">
      <c r="A7" s="23" t="s">
        <v>68</v>
      </c>
      <c r="B7" s="173">
        <v>6</v>
      </c>
      <c r="C7" s="168">
        <v>3</v>
      </c>
      <c r="D7" s="171" t="s">
        <v>13</v>
      </c>
      <c r="E7" s="171">
        <v>1</v>
      </c>
      <c r="F7" s="171">
        <v>1</v>
      </c>
      <c r="G7" s="174">
        <v>40</v>
      </c>
    </row>
    <row r="8" ht="35" customHeight="1" spans="1:7">
      <c r="A8" s="23" t="s">
        <v>69</v>
      </c>
      <c r="B8" s="173">
        <v>4</v>
      </c>
      <c r="C8" s="168">
        <v>2</v>
      </c>
      <c r="D8" s="171" t="s">
        <v>13</v>
      </c>
      <c r="E8" s="171">
        <v>1</v>
      </c>
      <c r="F8" s="171">
        <v>1</v>
      </c>
      <c r="G8" s="172">
        <v>5</v>
      </c>
    </row>
    <row r="9" ht="35" customHeight="1" spans="1:7">
      <c r="A9" s="23" t="s">
        <v>70</v>
      </c>
      <c r="B9" s="173">
        <v>4</v>
      </c>
      <c r="C9" s="168">
        <v>1</v>
      </c>
      <c r="D9" s="171" t="s">
        <v>13</v>
      </c>
      <c r="E9" s="171">
        <v>1</v>
      </c>
      <c r="F9" s="171">
        <v>1</v>
      </c>
      <c r="G9" s="172">
        <v>5</v>
      </c>
    </row>
    <row r="10" ht="35" customHeight="1" spans="1:7">
      <c r="A10" s="23" t="s">
        <v>71</v>
      </c>
      <c r="B10" s="167">
        <v>8</v>
      </c>
      <c r="C10" s="168">
        <v>3</v>
      </c>
      <c r="D10" s="169">
        <v>1</v>
      </c>
      <c r="E10" s="171">
        <v>1</v>
      </c>
      <c r="F10" s="171">
        <v>3</v>
      </c>
      <c r="G10" s="172">
        <v>15</v>
      </c>
    </row>
    <row r="11" ht="35" customHeight="1" spans="1:7">
      <c r="A11" s="23" t="s">
        <v>72</v>
      </c>
      <c r="B11" s="167">
        <v>8</v>
      </c>
      <c r="C11" s="168">
        <v>2</v>
      </c>
      <c r="D11" s="171" t="s">
        <v>13</v>
      </c>
      <c r="E11" s="171">
        <v>1</v>
      </c>
      <c r="F11" s="171">
        <v>2</v>
      </c>
      <c r="G11" s="172">
        <v>15</v>
      </c>
    </row>
    <row r="12" ht="35" customHeight="1" spans="1:7">
      <c r="A12" s="23" t="s">
        <v>73</v>
      </c>
      <c r="B12" s="167">
        <v>1</v>
      </c>
      <c r="C12" s="168">
        <v>1</v>
      </c>
      <c r="D12" s="171" t="s">
        <v>13</v>
      </c>
      <c r="E12" s="171">
        <v>1</v>
      </c>
      <c r="F12" s="171">
        <v>1</v>
      </c>
      <c r="G12" s="172">
        <v>5</v>
      </c>
    </row>
    <row r="13" ht="35" customHeight="1" spans="1:7">
      <c r="A13" s="23" t="s">
        <v>74</v>
      </c>
      <c r="B13" s="167">
        <v>4</v>
      </c>
      <c r="C13" s="168">
        <v>2</v>
      </c>
      <c r="D13" s="171" t="s">
        <v>13</v>
      </c>
      <c r="E13" s="171">
        <v>1</v>
      </c>
      <c r="F13" s="171">
        <v>2</v>
      </c>
      <c r="G13" s="172">
        <v>5</v>
      </c>
    </row>
    <row r="14" ht="35" customHeight="1" spans="1:7">
      <c r="A14" s="23" t="s">
        <v>75</v>
      </c>
      <c r="B14" s="167">
        <v>2</v>
      </c>
      <c r="C14" s="168">
        <v>2</v>
      </c>
      <c r="D14" s="171" t="s">
        <v>13</v>
      </c>
      <c r="E14" s="171">
        <v>1</v>
      </c>
      <c r="F14" s="171">
        <v>1</v>
      </c>
      <c r="G14" s="172">
        <v>10</v>
      </c>
    </row>
    <row r="15" ht="35" customHeight="1" spans="1:7">
      <c r="A15" s="23" t="s">
        <v>76</v>
      </c>
      <c r="B15" s="167">
        <v>4</v>
      </c>
      <c r="C15" s="168">
        <v>1</v>
      </c>
      <c r="D15" s="171" t="s">
        <v>13</v>
      </c>
      <c r="E15" s="171">
        <v>1</v>
      </c>
      <c r="F15" s="171">
        <v>1</v>
      </c>
      <c r="G15" s="172">
        <v>5</v>
      </c>
    </row>
    <row r="16" ht="35" customHeight="1" spans="1:7">
      <c r="A16" s="23" t="s">
        <v>77</v>
      </c>
      <c r="B16" s="167">
        <v>3</v>
      </c>
      <c r="C16" s="168">
        <v>2</v>
      </c>
      <c r="D16" s="171" t="s">
        <v>13</v>
      </c>
      <c r="E16" s="171">
        <v>1</v>
      </c>
      <c r="F16" s="171">
        <v>1</v>
      </c>
      <c r="G16" s="172">
        <v>10</v>
      </c>
    </row>
    <row r="17" ht="35" customHeight="1" spans="1:7">
      <c r="A17" s="23" t="s">
        <v>78</v>
      </c>
      <c r="B17" s="167">
        <v>1</v>
      </c>
      <c r="C17" s="168">
        <v>1</v>
      </c>
      <c r="D17" s="171" t="s">
        <v>13</v>
      </c>
      <c r="E17" s="171">
        <v>1</v>
      </c>
      <c r="F17" s="171">
        <v>1</v>
      </c>
      <c r="G17" s="172">
        <v>5</v>
      </c>
    </row>
    <row r="18" ht="35" customHeight="1" spans="1:7">
      <c r="A18" s="23" t="s">
        <v>79</v>
      </c>
      <c r="B18" s="167">
        <v>1</v>
      </c>
      <c r="C18" s="168">
        <v>1</v>
      </c>
      <c r="D18" s="171" t="s">
        <v>13</v>
      </c>
      <c r="E18" s="171">
        <v>1</v>
      </c>
      <c r="F18" s="171">
        <v>1</v>
      </c>
      <c r="G18" s="172">
        <v>5</v>
      </c>
    </row>
    <row r="19" ht="35" customHeight="1" spans="1:7">
      <c r="A19" s="23" t="s">
        <v>80</v>
      </c>
      <c r="B19" s="167">
        <v>10</v>
      </c>
      <c r="C19" s="168">
        <v>3</v>
      </c>
      <c r="D19" s="169">
        <v>1</v>
      </c>
      <c r="E19" s="171">
        <v>1</v>
      </c>
      <c r="F19" s="171">
        <v>3</v>
      </c>
      <c r="G19" s="172">
        <v>5</v>
      </c>
    </row>
    <row r="20" ht="35" customHeight="1" spans="1:7">
      <c r="A20" s="30" t="s">
        <v>81</v>
      </c>
      <c r="B20" s="167">
        <v>4</v>
      </c>
      <c r="C20" s="168">
        <v>1</v>
      </c>
      <c r="D20" s="169">
        <v>1</v>
      </c>
      <c r="E20" s="171">
        <v>1</v>
      </c>
      <c r="F20" s="171">
        <v>1</v>
      </c>
      <c r="G20" s="172" t="s">
        <v>13</v>
      </c>
    </row>
    <row r="21" ht="35" customHeight="1" spans="1:7">
      <c r="A21" s="30" t="s">
        <v>82</v>
      </c>
      <c r="B21" s="171" t="s">
        <v>13</v>
      </c>
      <c r="C21" s="171" t="s">
        <v>13</v>
      </c>
      <c r="D21" s="171" t="s">
        <v>13</v>
      </c>
      <c r="E21" s="171" t="s">
        <v>13</v>
      </c>
      <c r="F21" s="171" t="s">
        <v>13</v>
      </c>
      <c r="G21" s="172" t="s">
        <v>13</v>
      </c>
    </row>
    <row r="22" ht="70" customHeight="1" spans="1:7">
      <c r="A22" s="175" t="s">
        <v>99</v>
      </c>
      <c r="B22" s="175"/>
      <c r="C22" s="175"/>
      <c r="D22" s="175"/>
      <c r="E22" s="175"/>
      <c r="F22" s="175"/>
      <c r="G22" s="175"/>
    </row>
    <row r="36" spans="2:2">
      <c r="B36" s="1" t="s">
        <v>100</v>
      </c>
    </row>
  </sheetData>
  <mergeCells count="3">
    <mergeCell ref="A2:G2"/>
    <mergeCell ref="A3:G3"/>
    <mergeCell ref="A22:G22"/>
  </mergeCells>
  <printOptions horizontalCentered="1"/>
  <pageMargins left="0.472222222222222" right="0.472222222222222" top="0.629861111111111" bottom="0.786805555555556" header="0.507638888888889" footer="0.507638888888889"/>
  <pageSetup paperSize="9" scale="63" firstPageNumber="7" orientation="landscape" useFirstPageNumber="1" horizontalDpi="600"/>
  <headerFooter alignWithMargins="0" scaleWithDoc="0">
    <oddFooter>&amp;R- 8 -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zoomScale="55" zoomScaleNormal="55" workbookViewId="0">
      <selection activeCell="B7" sqref="B7"/>
    </sheetView>
  </sheetViews>
  <sheetFormatPr defaultColWidth="10" defaultRowHeight="14.25" customHeight="1"/>
  <cols>
    <col min="1" max="1" width="29.1666666666667" style="124" customWidth="1"/>
    <col min="2" max="17" width="22.825" style="124" customWidth="1"/>
    <col min="18" max="16368" width="10" style="124"/>
  </cols>
  <sheetData>
    <row r="1" s="124" customFormat="1" ht="49" customHeight="1" spans="1:9">
      <c r="A1" s="125" t="s">
        <v>101</v>
      </c>
      <c r="B1" s="126"/>
      <c r="C1" s="126"/>
      <c r="D1" s="126"/>
      <c r="E1" s="126"/>
      <c r="F1" s="126"/>
      <c r="G1" s="126"/>
      <c r="H1" s="126"/>
      <c r="I1" s="126"/>
    </row>
    <row r="2" s="124" customFormat="1" ht="71" customHeight="1" spans="1:17">
      <c r="A2" s="127" t="s">
        <v>102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="124" customFormat="1" ht="55" customHeight="1" spans="1:17">
      <c r="A3" s="128" t="s">
        <v>64</v>
      </c>
      <c r="B3" s="129" t="s">
        <v>103</v>
      </c>
      <c r="C3" s="129"/>
      <c r="D3" s="129"/>
      <c r="E3" s="129"/>
      <c r="F3" s="129" t="s">
        <v>104</v>
      </c>
      <c r="G3" s="129"/>
      <c r="H3" s="129"/>
      <c r="I3" s="129"/>
      <c r="J3" s="147" t="s">
        <v>105</v>
      </c>
      <c r="K3" s="147"/>
      <c r="L3" s="147"/>
      <c r="M3" s="148"/>
      <c r="N3" s="147" t="s">
        <v>106</v>
      </c>
      <c r="O3" s="147"/>
      <c r="P3" s="147"/>
      <c r="Q3" s="148"/>
    </row>
    <row r="4" s="124" customFormat="1" ht="62" customHeight="1" spans="1:17">
      <c r="A4" s="130"/>
      <c r="B4" s="131" t="s">
        <v>4</v>
      </c>
      <c r="C4" s="131"/>
      <c r="D4" s="132" t="s">
        <v>5</v>
      </c>
      <c r="E4" s="133"/>
      <c r="F4" s="131" t="s">
        <v>4</v>
      </c>
      <c r="G4" s="131"/>
      <c r="H4" s="131" t="s">
        <v>5</v>
      </c>
      <c r="I4" s="131"/>
      <c r="J4" s="149" t="s">
        <v>4</v>
      </c>
      <c r="K4" s="133"/>
      <c r="L4" s="132" t="s">
        <v>5</v>
      </c>
      <c r="M4" s="133"/>
      <c r="N4" s="149" t="s">
        <v>4</v>
      </c>
      <c r="O4" s="133"/>
      <c r="P4" s="132" t="s">
        <v>5</v>
      </c>
      <c r="Q4" s="133"/>
    </row>
    <row r="5" s="124" customFormat="1" ht="75" customHeight="1" spans="1:17">
      <c r="A5" s="134"/>
      <c r="B5" s="135" t="s">
        <v>86</v>
      </c>
      <c r="C5" s="136" t="s">
        <v>8</v>
      </c>
      <c r="D5" s="135" t="s">
        <v>86</v>
      </c>
      <c r="E5" s="136" t="s">
        <v>8</v>
      </c>
      <c r="F5" s="135" t="s">
        <v>86</v>
      </c>
      <c r="G5" s="136" t="s">
        <v>8</v>
      </c>
      <c r="H5" s="135" t="s">
        <v>86</v>
      </c>
      <c r="I5" s="136" t="s">
        <v>8</v>
      </c>
      <c r="J5" s="150" t="s">
        <v>86</v>
      </c>
      <c r="K5" s="150" t="s">
        <v>8</v>
      </c>
      <c r="L5" s="150" t="s">
        <v>86</v>
      </c>
      <c r="M5" s="150" t="s">
        <v>8</v>
      </c>
      <c r="N5" s="150" t="s">
        <v>107</v>
      </c>
      <c r="O5" s="150" t="s">
        <v>108</v>
      </c>
      <c r="P5" s="150" t="s">
        <v>107</v>
      </c>
      <c r="Q5" s="150" t="s">
        <v>108</v>
      </c>
    </row>
    <row r="6" s="124" customFormat="1" ht="63" customHeight="1" spans="1:17">
      <c r="A6" s="113" t="s">
        <v>67</v>
      </c>
      <c r="B6" s="137">
        <v>123.833</v>
      </c>
      <c r="C6" s="137">
        <v>-34.9</v>
      </c>
      <c r="D6" s="137">
        <f>B6*1.085</f>
        <v>134.358805</v>
      </c>
      <c r="E6" s="137">
        <v>8.5</v>
      </c>
      <c r="F6" s="138">
        <v>86.9662</v>
      </c>
      <c r="G6" s="139">
        <v>-43.1</v>
      </c>
      <c r="H6" s="139">
        <v>104.36</v>
      </c>
      <c r="I6" s="139">
        <v>20</v>
      </c>
      <c r="J6" s="151">
        <v>46.3069</v>
      </c>
      <c r="K6" s="151">
        <v>-33.0441018908246</v>
      </c>
      <c r="L6" s="152">
        <v>54.36</v>
      </c>
      <c r="M6" s="153">
        <f t="shared" ref="M6:M9" si="0">(L6-J6)/J6*100</f>
        <v>17.3907128311332</v>
      </c>
      <c r="N6" s="154">
        <v>61</v>
      </c>
      <c r="O6" s="154">
        <v>-5</v>
      </c>
      <c r="P6" s="154">
        <v>80</v>
      </c>
      <c r="Q6" s="157">
        <v>21</v>
      </c>
    </row>
    <row r="7" s="124" customFormat="1" ht="63" customHeight="1" spans="1:17">
      <c r="A7" s="113" t="s">
        <v>68</v>
      </c>
      <c r="B7" s="140">
        <v>5.979</v>
      </c>
      <c r="C7" s="137">
        <v>-57.6</v>
      </c>
      <c r="D7" s="137">
        <v>8</v>
      </c>
      <c r="E7" s="137">
        <f t="shared" ref="E7:E21" si="1">(D7-B7)/B7*100</f>
        <v>33.8016390700786</v>
      </c>
      <c r="F7" s="138">
        <v>2.609</v>
      </c>
      <c r="G7" s="139">
        <v>-67.4</v>
      </c>
      <c r="H7" s="137">
        <v>4</v>
      </c>
      <c r="I7" s="137">
        <f t="shared" ref="I7:I21" si="2">(H7-F7)/F7*100</f>
        <v>53.315446531238</v>
      </c>
      <c r="J7" s="145">
        <v>1.3974</v>
      </c>
      <c r="K7" s="145">
        <v>-70.3859113738954</v>
      </c>
      <c r="L7" s="139">
        <v>2</v>
      </c>
      <c r="M7" s="153">
        <f t="shared" si="0"/>
        <v>43.1229426077</v>
      </c>
      <c r="N7" s="154">
        <v>3</v>
      </c>
      <c r="O7" s="154">
        <v>-1</v>
      </c>
      <c r="P7" s="154">
        <v>3</v>
      </c>
      <c r="Q7" s="157">
        <v>0</v>
      </c>
    </row>
    <row r="8" s="124" customFormat="1" ht="63" customHeight="1" spans="1:17">
      <c r="A8" s="113" t="s">
        <v>69</v>
      </c>
      <c r="B8" s="140">
        <v>4.5479</v>
      </c>
      <c r="C8" s="137">
        <v>-52.8</v>
      </c>
      <c r="D8" s="137">
        <v>5</v>
      </c>
      <c r="E8" s="137">
        <f t="shared" si="1"/>
        <v>9.94085182171991</v>
      </c>
      <c r="F8" s="138">
        <v>3.2479</v>
      </c>
      <c r="G8" s="139">
        <v>-38.1</v>
      </c>
      <c r="H8" s="137">
        <v>5</v>
      </c>
      <c r="I8" s="137">
        <f t="shared" si="2"/>
        <v>53.9456264047538</v>
      </c>
      <c r="J8" s="145">
        <v>1.2381</v>
      </c>
      <c r="K8" s="145">
        <v>-60.7201776649746</v>
      </c>
      <c r="L8" s="139">
        <v>2</v>
      </c>
      <c r="M8" s="153">
        <f t="shared" si="0"/>
        <v>61.537840239076</v>
      </c>
      <c r="N8" s="154">
        <v>2</v>
      </c>
      <c r="O8" s="154">
        <v>-1</v>
      </c>
      <c r="P8" s="154">
        <v>2</v>
      </c>
      <c r="Q8" s="157">
        <v>0</v>
      </c>
    </row>
    <row r="9" s="124" customFormat="1" ht="63" customHeight="1" spans="1:17">
      <c r="A9" s="113" t="s">
        <v>70</v>
      </c>
      <c r="B9" s="140">
        <v>11.6016</v>
      </c>
      <c r="C9" s="137">
        <v>-32</v>
      </c>
      <c r="D9" s="137">
        <v>5</v>
      </c>
      <c r="E9" s="137">
        <f t="shared" si="1"/>
        <v>-56.9024962074197</v>
      </c>
      <c r="F9" s="138">
        <v>11.6016</v>
      </c>
      <c r="G9" s="139">
        <v>-33.2</v>
      </c>
      <c r="H9" s="137">
        <v>5</v>
      </c>
      <c r="I9" s="137">
        <f t="shared" si="2"/>
        <v>-56.9024962074197</v>
      </c>
      <c r="J9" s="145">
        <v>2.3997</v>
      </c>
      <c r="K9" s="145">
        <v>336.309090909091</v>
      </c>
      <c r="L9" s="139">
        <v>2</v>
      </c>
      <c r="M9" s="153">
        <f t="shared" si="0"/>
        <v>-16.6562486977539</v>
      </c>
      <c r="N9" s="154">
        <v>1</v>
      </c>
      <c r="O9" s="154">
        <v>0</v>
      </c>
      <c r="P9" s="154">
        <v>4</v>
      </c>
      <c r="Q9" s="157">
        <v>3</v>
      </c>
    </row>
    <row r="10" s="124" customFormat="1" ht="63" customHeight="1" spans="1:17">
      <c r="A10" s="113" t="s">
        <v>71</v>
      </c>
      <c r="B10" s="140">
        <v>5.3716</v>
      </c>
      <c r="C10" s="137">
        <v>-65.5</v>
      </c>
      <c r="D10" s="137">
        <v>7</v>
      </c>
      <c r="E10" s="137">
        <f t="shared" si="1"/>
        <v>30.3149899471294</v>
      </c>
      <c r="F10" s="138">
        <v>3.7416</v>
      </c>
      <c r="G10" s="139">
        <v>-75.8</v>
      </c>
      <c r="H10" s="137">
        <v>7</v>
      </c>
      <c r="I10" s="137">
        <f t="shared" si="2"/>
        <v>87.0857387214026</v>
      </c>
      <c r="J10" s="155" t="s">
        <v>13</v>
      </c>
      <c r="K10" s="155" t="s">
        <v>13</v>
      </c>
      <c r="L10" s="139">
        <v>2</v>
      </c>
      <c r="M10" s="155" t="s">
        <v>13</v>
      </c>
      <c r="N10" s="155" t="s">
        <v>13</v>
      </c>
      <c r="O10" s="154">
        <v>-1</v>
      </c>
      <c r="P10" s="154">
        <v>4</v>
      </c>
      <c r="Q10" s="158">
        <v>4</v>
      </c>
    </row>
    <row r="11" s="124" customFormat="1" ht="63" customHeight="1" spans="1:17">
      <c r="A11" s="113" t="s">
        <v>72</v>
      </c>
      <c r="B11" s="140">
        <v>9.3269</v>
      </c>
      <c r="C11" s="137">
        <v>-42.4</v>
      </c>
      <c r="D11" s="137">
        <v>8</v>
      </c>
      <c r="E11" s="137">
        <f t="shared" si="1"/>
        <v>-14.2265919008459</v>
      </c>
      <c r="F11" s="138">
        <v>9.3269</v>
      </c>
      <c r="G11" s="139">
        <v>-34.3</v>
      </c>
      <c r="H11" s="137">
        <v>8</v>
      </c>
      <c r="I11" s="137">
        <f t="shared" si="2"/>
        <v>-14.2265919008459</v>
      </c>
      <c r="J11" s="145">
        <v>4.1264</v>
      </c>
      <c r="K11" s="145">
        <v>22.4342046702074</v>
      </c>
      <c r="L11" s="139">
        <v>3</v>
      </c>
      <c r="M11" s="153">
        <f t="shared" ref="M11:M16" si="3">(L11-J11)/J11*100</f>
        <v>-27.2974020938348</v>
      </c>
      <c r="N11" s="154">
        <v>5</v>
      </c>
      <c r="O11" s="154">
        <v>2</v>
      </c>
      <c r="P11" s="154">
        <v>4</v>
      </c>
      <c r="Q11" s="157">
        <v>-1</v>
      </c>
    </row>
    <row r="12" s="124" customFormat="1" ht="63" customHeight="1" spans="1:17">
      <c r="A12" s="113" t="s">
        <v>73</v>
      </c>
      <c r="B12" s="140">
        <v>2.967</v>
      </c>
      <c r="C12" s="137">
        <v>-58.1</v>
      </c>
      <c r="D12" s="137">
        <v>4</v>
      </c>
      <c r="E12" s="137">
        <f t="shared" si="1"/>
        <v>34.8163127738456</v>
      </c>
      <c r="F12" s="138">
        <v>2.567</v>
      </c>
      <c r="G12" s="139">
        <v>-61</v>
      </c>
      <c r="H12" s="137">
        <v>4</v>
      </c>
      <c r="I12" s="137">
        <f t="shared" si="2"/>
        <v>55.8239189715621</v>
      </c>
      <c r="J12" s="145">
        <v>0.0842</v>
      </c>
      <c r="K12" s="145">
        <v>-95.3333702821039</v>
      </c>
      <c r="L12" s="139">
        <v>2</v>
      </c>
      <c r="M12" s="153">
        <f t="shared" si="3"/>
        <v>2275.29691211401</v>
      </c>
      <c r="N12" s="154">
        <v>1</v>
      </c>
      <c r="O12" s="154">
        <v>-2</v>
      </c>
      <c r="P12" s="154">
        <v>4</v>
      </c>
      <c r="Q12" s="157">
        <v>3</v>
      </c>
    </row>
    <row r="13" s="124" customFormat="1" ht="63" customHeight="1" spans="1:17">
      <c r="A13" s="113" t="s">
        <v>74</v>
      </c>
      <c r="B13" s="140">
        <v>4.4089</v>
      </c>
      <c r="C13" s="137">
        <v>-44.6</v>
      </c>
      <c r="D13" s="137">
        <v>5</v>
      </c>
      <c r="E13" s="137">
        <f t="shared" si="1"/>
        <v>13.4069722606546</v>
      </c>
      <c r="F13" s="138">
        <v>3.4089</v>
      </c>
      <c r="G13" s="139">
        <v>-57.1</v>
      </c>
      <c r="H13" s="137">
        <v>5</v>
      </c>
      <c r="I13" s="137">
        <f t="shared" si="2"/>
        <v>46.6748804599724</v>
      </c>
      <c r="J13" s="155" t="s">
        <v>13</v>
      </c>
      <c r="K13" s="155" t="s">
        <v>13</v>
      </c>
      <c r="L13" s="139">
        <v>2</v>
      </c>
      <c r="M13" s="155" t="s">
        <v>13</v>
      </c>
      <c r="N13" s="155" t="s">
        <v>13</v>
      </c>
      <c r="O13" s="154">
        <v>-3</v>
      </c>
      <c r="P13" s="154">
        <v>4</v>
      </c>
      <c r="Q13" s="158">
        <v>4</v>
      </c>
    </row>
    <row r="14" s="124" customFormat="1" ht="63" customHeight="1" spans="1:17">
      <c r="A14" s="113" t="s">
        <v>75</v>
      </c>
      <c r="B14" s="140">
        <v>5.2324</v>
      </c>
      <c r="C14" s="137">
        <v>-10.5</v>
      </c>
      <c r="D14" s="137">
        <v>4</v>
      </c>
      <c r="E14" s="137">
        <f t="shared" si="1"/>
        <v>-23.5532451647428</v>
      </c>
      <c r="F14" s="138">
        <v>3.4734</v>
      </c>
      <c r="G14" s="139">
        <v>-40.6</v>
      </c>
      <c r="H14" s="137">
        <v>4</v>
      </c>
      <c r="I14" s="137">
        <f t="shared" si="2"/>
        <v>15.1609374100305</v>
      </c>
      <c r="J14" s="145">
        <v>1.07</v>
      </c>
      <c r="K14" s="155" t="s">
        <v>13</v>
      </c>
      <c r="L14" s="139">
        <v>2</v>
      </c>
      <c r="M14" s="153">
        <f t="shared" si="3"/>
        <v>86.9158878504673</v>
      </c>
      <c r="N14" s="154">
        <v>1</v>
      </c>
      <c r="O14" s="154">
        <v>1</v>
      </c>
      <c r="P14" s="154">
        <v>4</v>
      </c>
      <c r="Q14" s="157">
        <v>3</v>
      </c>
    </row>
    <row r="15" s="124" customFormat="1" ht="63" customHeight="1" spans="1:17">
      <c r="A15" s="113" t="s">
        <v>76</v>
      </c>
      <c r="B15" s="140">
        <v>2.8511</v>
      </c>
      <c r="C15" s="137">
        <v>-50</v>
      </c>
      <c r="D15" s="137">
        <v>3</v>
      </c>
      <c r="E15" s="137">
        <f t="shared" si="1"/>
        <v>5.22254568412191</v>
      </c>
      <c r="F15" s="141">
        <v>2.8511</v>
      </c>
      <c r="G15" s="142">
        <f>F15/5.7077*100-100</f>
        <v>-50.0481805280586</v>
      </c>
      <c r="H15" s="137">
        <v>3</v>
      </c>
      <c r="I15" s="137">
        <f t="shared" si="2"/>
        <v>5.22254568412191</v>
      </c>
      <c r="J15" s="145">
        <v>1.7737</v>
      </c>
      <c r="K15" s="145">
        <v>220.741410488246</v>
      </c>
      <c r="L15" s="139">
        <v>1</v>
      </c>
      <c r="M15" s="153">
        <f t="shared" si="3"/>
        <v>-43.6206799346</v>
      </c>
      <c r="N15" s="154">
        <v>3</v>
      </c>
      <c r="O15" s="154">
        <v>1</v>
      </c>
      <c r="P15" s="154">
        <v>2</v>
      </c>
      <c r="Q15" s="157">
        <v>1</v>
      </c>
    </row>
    <row r="16" s="124" customFormat="1" ht="63" customHeight="1" spans="1:17">
      <c r="A16" s="113" t="s">
        <v>77</v>
      </c>
      <c r="B16" s="140">
        <v>8.2206</v>
      </c>
      <c r="C16" s="137">
        <v>-26.8</v>
      </c>
      <c r="D16" s="137">
        <v>9</v>
      </c>
      <c r="E16" s="137">
        <f t="shared" si="1"/>
        <v>9.48105977665865</v>
      </c>
      <c r="F16" s="141">
        <v>8.2206</v>
      </c>
      <c r="G16" s="142">
        <f>F16/11.2367*100-100</f>
        <v>-26.84151040786</v>
      </c>
      <c r="H16" s="137">
        <v>9</v>
      </c>
      <c r="I16" s="137">
        <f t="shared" si="2"/>
        <v>9.48105977665865</v>
      </c>
      <c r="J16" s="145">
        <v>5.3705</v>
      </c>
      <c r="K16" s="145">
        <v>-16.2704042656023</v>
      </c>
      <c r="L16" s="139">
        <v>3</v>
      </c>
      <c r="M16" s="153">
        <f t="shared" si="3"/>
        <v>-44.1392793967042</v>
      </c>
      <c r="N16" s="154">
        <v>5</v>
      </c>
      <c r="O16" s="154">
        <v>1</v>
      </c>
      <c r="P16" s="154">
        <v>5</v>
      </c>
      <c r="Q16" s="157">
        <v>0</v>
      </c>
    </row>
    <row r="17" s="124" customFormat="1" ht="63" customHeight="1" spans="1:17">
      <c r="A17" s="113" t="s">
        <v>78</v>
      </c>
      <c r="B17" s="140">
        <v>1.0513</v>
      </c>
      <c r="C17" s="143">
        <v>-62.2</v>
      </c>
      <c r="D17" s="137">
        <v>1.5</v>
      </c>
      <c r="E17" s="137">
        <f t="shared" si="1"/>
        <v>42.6804908208884</v>
      </c>
      <c r="F17" s="141">
        <v>1.0513</v>
      </c>
      <c r="G17" s="142">
        <f>F17/2.7815*100-100</f>
        <v>-62.2038468452274</v>
      </c>
      <c r="H17" s="137">
        <v>1.5</v>
      </c>
      <c r="I17" s="137">
        <f t="shared" si="2"/>
        <v>42.6804908208884</v>
      </c>
      <c r="J17" s="155" t="s">
        <v>13</v>
      </c>
      <c r="K17" s="145">
        <v>-100</v>
      </c>
      <c r="L17" s="139">
        <v>1</v>
      </c>
      <c r="M17" s="155" t="s">
        <v>13</v>
      </c>
      <c r="N17" s="155" t="s">
        <v>13</v>
      </c>
      <c r="O17" s="154">
        <v>-1</v>
      </c>
      <c r="P17" s="154">
        <v>1</v>
      </c>
      <c r="Q17" s="158">
        <v>1</v>
      </c>
    </row>
    <row r="18" s="124" customFormat="1" ht="63" customHeight="1" spans="1:17">
      <c r="A18" s="113" t="s">
        <v>79</v>
      </c>
      <c r="B18" s="140">
        <v>1.1682</v>
      </c>
      <c r="C18" s="143">
        <v>-51.1</v>
      </c>
      <c r="D18" s="137">
        <v>1.5</v>
      </c>
      <c r="E18" s="137">
        <f t="shared" si="1"/>
        <v>28.4026707755521</v>
      </c>
      <c r="F18" s="141">
        <v>1.1682</v>
      </c>
      <c r="G18" s="141">
        <f>F18/2.3887*100-100</f>
        <v>-51.0947377234479</v>
      </c>
      <c r="H18" s="137">
        <v>1.5</v>
      </c>
      <c r="I18" s="137">
        <f t="shared" si="2"/>
        <v>28.4026707755521</v>
      </c>
      <c r="J18" s="145">
        <v>0.722</v>
      </c>
      <c r="K18" s="145">
        <v>3528.14070351759</v>
      </c>
      <c r="L18" s="155" t="s">
        <v>13</v>
      </c>
      <c r="M18" s="155" t="s">
        <v>13</v>
      </c>
      <c r="N18" s="154">
        <v>1</v>
      </c>
      <c r="O18" s="154">
        <v>0</v>
      </c>
      <c r="P18" s="154">
        <v>1</v>
      </c>
      <c r="Q18" s="157">
        <v>0</v>
      </c>
    </row>
    <row r="19" s="124" customFormat="1" ht="63" customHeight="1" spans="1:17">
      <c r="A19" s="113" t="s">
        <v>80</v>
      </c>
      <c r="B19" s="140">
        <v>29.1052</v>
      </c>
      <c r="C19" s="137">
        <v>-15.1</v>
      </c>
      <c r="D19" s="137">
        <v>30</v>
      </c>
      <c r="E19" s="137">
        <f t="shared" si="1"/>
        <v>3.07436471833212</v>
      </c>
      <c r="F19" s="144">
        <v>20.0075</v>
      </c>
      <c r="G19" s="142">
        <f>F19/23.5934*100-100</f>
        <v>-15.1987420210737</v>
      </c>
      <c r="H19" s="137">
        <v>20</v>
      </c>
      <c r="I19" s="137">
        <f t="shared" si="2"/>
        <v>-0.0374859427714621</v>
      </c>
      <c r="J19" s="145">
        <v>17.7391</v>
      </c>
      <c r="K19" s="145">
        <v>-7.85648985019427</v>
      </c>
      <c r="L19" s="139">
        <v>15</v>
      </c>
      <c r="M19" s="153">
        <f t="shared" ref="M19:M21" si="4">(L19-J19)/J19*100</f>
        <v>-15.4410313939264</v>
      </c>
      <c r="N19" s="154">
        <v>19</v>
      </c>
      <c r="O19" s="154">
        <v>4</v>
      </c>
      <c r="P19" s="154">
        <v>20</v>
      </c>
      <c r="Q19" s="157">
        <v>1</v>
      </c>
    </row>
    <row r="20" s="124" customFormat="1" ht="63" customHeight="1" spans="1:17">
      <c r="A20" s="122" t="s">
        <v>81</v>
      </c>
      <c r="B20" s="140">
        <v>5.6532</v>
      </c>
      <c r="C20" s="137">
        <v>-62.7</v>
      </c>
      <c r="D20" s="137">
        <v>15</v>
      </c>
      <c r="E20" s="137">
        <f t="shared" si="1"/>
        <v>165.336446614307</v>
      </c>
      <c r="F20" s="144">
        <v>5.6532</v>
      </c>
      <c r="G20" s="142">
        <f>F20/15.142*100-100</f>
        <v>-62.6654338924845</v>
      </c>
      <c r="H20" s="137">
        <v>15</v>
      </c>
      <c r="I20" s="137">
        <f t="shared" si="2"/>
        <v>165.336446614307</v>
      </c>
      <c r="J20" s="145">
        <v>4.8322</v>
      </c>
      <c r="K20" s="145">
        <v>-67.2446517176866</v>
      </c>
      <c r="L20" s="139">
        <v>10</v>
      </c>
      <c r="M20" s="153">
        <f t="shared" si="4"/>
        <v>106.945076776623</v>
      </c>
      <c r="N20" s="154">
        <v>12</v>
      </c>
      <c r="O20" s="154">
        <v>-3</v>
      </c>
      <c r="P20" s="154">
        <v>15</v>
      </c>
      <c r="Q20" s="157">
        <v>3</v>
      </c>
    </row>
    <row r="21" s="124" customFormat="1" ht="63" customHeight="1" spans="1:17">
      <c r="A21" s="122" t="s">
        <v>82</v>
      </c>
      <c r="B21" s="140">
        <v>26.3481</v>
      </c>
      <c r="C21" s="137">
        <v>4.6</v>
      </c>
      <c r="D21" s="137">
        <v>28.4</v>
      </c>
      <c r="E21" s="137">
        <f t="shared" si="1"/>
        <v>7.78765831312315</v>
      </c>
      <c r="F21" s="138">
        <v>8.038</v>
      </c>
      <c r="G21" s="142">
        <v>-28.516799174715</v>
      </c>
      <c r="H21" s="145">
        <v>12.36</v>
      </c>
      <c r="I21" s="137">
        <f t="shared" si="2"/>
        <v>53.7695944264742</v>
      </c>
      <c r="J21" s="156">
        <v>5.5536</v>
      </c>
      <c r="K21" s="156">
        <v>-45.1907703846989</v>
      </c>
      <c r="L21" s="139">
        <v>7.36</v>
      </c>
      <c r="M21" s="153">
        <f t="shared" si="4"/>
        <v>32.526649380582</v>
      </c>
      <c r="N21" s="154">
        <v>8</v>
      </c>
      <c r="O21" s="154">
        <v>-2</v>
      </c>
      <c r="P21" s="154">
        <v>7</v>
      </c>
      <c r="Q21" s="157">
        <v>-1</v>
      </c>
    </row>
    <row r="22" s="124" customFormat="1" ht="57" customHeight="1" spans="1:9">
      <c r="A22" s="146" t="s">
        <v>109</v>
      </c>
      <c r="B22" s="146"/>
      <c r="C22" s="146"/>
      <c r="D22" s="146"/>
      <c r="E22" s="146"/>
      <c r="F22" s="146"/>
      <c r="G22" s="146"/>
      <c r="H22" s="146"/>
      <c r="I22" s="146"/>
    </row>
    <row r="23" s="124" customFormat="1" customHeight="1"/>
    <row r="24" s="124" customFormat="1" customHeight="1"/>
    <row r="25" s="124" customFormat="1" customHeight="1"/>
    <row r="26" s="124" customFormat="1" customHeight="1"/>
    <row r="27" s="124" customFormat="1" customHeight="1"/>
    <row r="28" s="124" customFormat="1" customHeight="1"/>
    <row r="29" s="124" customFormat="1" customHeight="1"/>
    <row r="30" s="124" customFormat="1" customHeight="1"/>
    <row r="31" s="124" customFormat="1" customHeight="1"/>
    <row r="32" s="124" customFormat="1" customHeight="1"/>
    <row r="33" s="124" customFormat="1" customHeight="1"/>
    <row r="34" s="124" customFormat="1" customHeight="1"/>
    <row r="35" s="124" customFormat="1" customHeight="1"/>
    <row r="36" s="124" customFormat="1" customHeight="1"/>
    <row r="37" s="124" customFormat="1"/>
  </sheetData>
  <mergeCells count="16">
    <mergeCell ref="B1:I1"/>
    <mergeCell ref="A2:Q2"/>
    <mergeCell ref="B3:E3"/>
    <mergeCell ref="F3:I3"/>
    <mergeCell ref="J3:M3"/>
    <mergeCell ref="N3:Q3"/>
    <mergeCell ref="B4:C4"/>
    <mergeCell ref="D4:E4"/>
    <mergeCell ref="F4:G4"/>
    <mergeCell ref="H4:I4"/>
    <mergeCell ref="J4:K4"/>
    <mergeCell ref="L4:M4"/>
    <mergeCell ref="N4:O4"/>
    <mergeCell ref="P4:Q4"/>
    <mergeCell ref="A22:I22"/>
    <mergeCell ref="A3:A5"/>
  </mergeCells>
  <printOptions horizontalCentered="1"/>
  <pageMargins left="0.66875" right="0.66875" top="0.904861111111111" bottom="0.511805555555556" header="0.5" footer="0.5"/>
  <pageSetup paperSize="9" scale="34" firstPageNumber="8" orientation="landscape" useFirstPageNumber="1" horizontalDpi="600"/>
  <headerFooter>
    <oddFooter>&amp;R- 9 -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zoomScale="70" zoomScaleNormal="70" topLeftCell="A2" workbookViewId="0">
      <selection activeCell="M13" sqref="M13"/>
    </sheetView>
  </sheetViews>
  <sheetFormatPr defaultColWidth="9" defaultRowHeight="13.5"/>
  <cols>
    <col min="1" max="1" width="29.825" customWidth="1"/>
    <col min="2" max="9" width="25.625" customWidth="1"/>
  </cols>
  <sheetData>
    <row r="1" ht="26" customHeight="1" spans="1:9">
      <c r="A1" s="98" t="s">
        <v>110</v>
      </c>
      <c r="B1" s="99"/>
      <c r="C1" s="100"/>
      <c r="D1" s="100"/>
      <c r="E1" s="100"/>
      <c r="F1" s="100"/>
      <c r="G1" s="100"/>
      <c r="H1" s="101"/>
      <c r="I1" s="101"/>
    </row>
    <row r="2" ht="71" customHeight="1" spans="1:9">
      <c r="A2" s="102" t="s">
        <v>111</v>
      </c>
      <c r="B2" s="102"/>
      <c r="C2" s="102"/>
      <c r="D2" s="102"/>
      <c r="E2" s="102"/>
      <c r="F2" s="102"/>
      <c r="G2" s="102"/>
      <c r="H2" s="102"/>
      <c r="I2" s="102"/>
    </row>
    <row r="3" ht="26" customHeight="1" spans="1:9">
      <c r="A3" s="103" t="s">
        <v>64</v>
      </c>
      <c r="B3" s="104" t="s">
        <v>112</v>
      </c>
      <c r="C3" s="104"/>
      <c r="D3" s="104"/>
      <c r="E3" s="105"/>
      <c r="F3" s="106" t="s">
        <v>113</v>
      </c>
      <c r="G3" s="106"/>
      <c r="H3" s="106"/>
      <c r="I3" s="106"/>
    </row>
    <row r="4" ht="26" customHeight="1" spans="1:9">
      <c r="A4" s="103"/>
      <c r="B4" s="107"/>
      <c r="C4" s="107"/>
      <c r="D4" s="107"/>
      <c r="E4" s="108"/>
      <c r="F4" s="106"/>
      <c r="G4" s="106"/>
      <c r="H4" s="106"/>
      <c r="I4" s="106"/>
    </row>
    <row r="5" ht="53" customHeight="1" spans="1:9">
      <c r="A5" s="103"/>
      <c r="B5" s="109" t="s">
        <v>4</v>
      </c>
      <c r="C5" s="110"/>
      <c r="D5" s="111" t="s">
        <v>5</v>
      </c>
      <c r="E5" s="110"/>
      <c r="F5" s="109" t="s">
        <v>4</v>
      </c>
      <c r="G5" s="110"/>
      <c r="H5" s="111" t="s">
        <v>5</v>
      </c>
      <c r="I5" s="110"/>
    </row>
    <row r="6" ht="62" customHeight="1" spans="1:9">
      <c r="A6" s="103"/>
      <c r="B6" s="110" t="s">
        <v>86</v>
      </c>
      <c r="C6" s="112" t="s">
        <v>66</v>
      </c>
      <c r="D6" s="110" t="s">
        <v>86</v>
      </c>
      <c r="E6" s="112" t="s">
        <v>66</v>
      </c>
      <c r="F6" s="112" t="s">
        <v>86</v>
      </c>
      <c r="G6" s="112" t="s">
        <v>8</v>
      </c>
      <c r="H6" s="112" t="s">
        <v>86</v>
      </c>
      <c r="I6" s="112" t="s">
        <v>8</v>
      </c>
    </row>
    <row r="7" ht="40" customHeight="1" spans="1:9">
      <c r="A7" s="113" t="s">
        <v>67</v>
      </c>
      <c r="B7" s="114">
        <v>66.2062</v>
      </c>
      <c r="C7" s="114">
        <v>-40.539556718253</v>
      </c>
      <c r="D7" s="115">
        <v>53.2</v>
      </c>
      <c r="E7" s="115">
        <v>35.1</v>
      </c>
      <c r="F7" s="114">
        <v>7.5364</v>
      </c>
      <c r="G7" s="116">
        <v>-52</v>
      </c>
      <c r="H7" s="117">
        <v>8.85</v>
      </c>
      <c r="I7" s="119">
        <v>17.3</v>
      </c>
    </row>
    <row r="8" ht="40" customHeight="1" spans="1:9">
      <c r="A8" s="113" t="s">
        <v>68</v>
      </c>
      <c r="B8" s="115">
        <v>1.0963</v>
      </c>
      <c r="C8" s="115">
        <v>-63.2035026908693</v>
      </c>
      <c r="D8" s="114">
        <v>0.25</v>
      </c>
      <c r="E8" s="118" t="s">
        <v>13</v>
      </c>
      <c r="F8" s="115">
        <v>0.4034</v>
      </c>
      <c r="G8" s="118" t="s">
        <v>13</v>
      </c>
      <c r="H8" s="119">
        <v>0.1</v>
      </c>
      <c r="I8" s="118" t="s">
        <v>13</v>
      </c>
    </row>
    <row r="9" ht="40" customHeight="1" spans="1:9">
      <c r="A9" s="113" t="s">
        <v>69</v>
      </c>
      <c r="B9" s="115">
        <v>1.202</v>
      </c>
      <c r="C9" s="114">
        <v>22.5873544093178</v>
      </c>
      <c r="D9" s="115">
        <v>0.2</v>
      </c>
      <c r="E9" s="118" t="s">
        <v>13</v>
      </c>
      <c r="F9" s="114">
        <v>0.4695</v>
      </c>
      <c r="G9" s="118" t="s">
        <v>13</v>
      </c>
      <c r="H9" s="117">
        <v>0.15</v>
      </c>
      <c r="I9" s="118" t="s">
        <v>13</v>
      </c>
    </row>
    <row r="10" ht="40" customHeight="1" spans="1:9">
      <c r="A10" s="113" t="s">
        <v>70</v>
      </c>
      <c r="B10" s="114">
        <v>14.2654</v>
      </c>
      <c r="C10" s="114">
        <v>-33.2139302087569</v>
      </c>
      <c r="D10" s="114">
        <v>0.15</v>
      </c>
      <c r="E10" s="118" t="s">
        <v>13</v>
      </c>
      <c r="F10" s="114">
        <v>1.136</v>
      </c>
      <c r="G10" s="118" t="s">
        <v>13</v>
      </c>
      <c r="H10" s="117">
        <v>0.15</v>
      </c>
      <c r="I10" s="118" t="s">
        <v>13</v>
      </c>
    </row>
    <row r="11" ht="40" customHeight="1" spans="1:9">
      <c r="A11" s="113" t="s">
        <v>71</v>
      </c>
      <c r="B11" s="114">
        <v>11.0384</v>
      </c>
      <c r="C11" s="115">
        <v>-87.1965139875344</v>
      </c>
      <c r="D11" s="115">
        <v>0.5</v>
      </c>
      <c r="E11" s="118" t="s">
        <v>13</v>
      </c>
      <c r="F11" s="114">
        <v>1.3778</v>
      </c>
      <c r="G11" s="118" t="s">
        <v>13</v>
      </c>
      <c r="H11" s="119">
        <v>0.2</v>
      </c>
      <c r="I11" s="118" t="s">
        <v>13</v>
      </c>
    </row>
    <row r="12" ht="40" customHeight="1" spans="1:9">
      <c r="A12" s="113" t="s">
        <v>72</v>
      </c>
      <c r="B12" s="114">
        <v>1.2632</v>
      </c>
      <c r="C12" s="115">
        <v>-5.39898670044332</v>
      </c>
      <c r="D12" s="115">
        <v>0.3</v>
      </c>
      <c r="E12" s="118" t="s">
        <v>13</v>
      </c>
      <c r="F12" s="114">
        <v>0.0141</v>
      </c>
      <c r="G12" s="118" t="s">
        <v>13</v>
      </c>
      <c r="H12" s="119">
        <v>0.1</v>
      </c>
      <c r="I12" s="118" t="s">
        <v>13</v>
      </c>
    </row>
    <row r="13" ht="40" customHeight="1" spans="1:9">
      <c r="A13" s="113" t="s">
        <v>73</v>
      </c>
      <c r="B13" s="114">
        <v>0.7587</v>
      </c>
      <c r="C13" s="114">
        <v>-91.8281270594438</v>
      </c>
      <c r="D13" s="115">
        <v>0.1</v>
      </c>
      <c r="E13" s="118" t="s">
        <v>13</v>
      </c>
      <c r="F13" s="120">
        <v>0</v>
      </c>
      <c r="G13" s="118" t="s">
        <v>13</v>
      </c>
      <c r="H13" s="117">
        <v>0.05</v>
      </c>
      <c r="I13" s="118" t="s">
        <v>13</v>
      </c>
    </row>
    <row r="14" ht="40" customHeight="1" spans="1:9">
      <c r="A14" s="113" t="s">
        <v>74</v>
      </c>
      <c r="B14" s="114">
        <v>2.3592</v>
      </c>
      <c r="C14" s="114">
        <v>-76.9582909460834</v>
      </c>
      <c r="D14" s="114">
        <v>0.15</v>
      </c>
      <c r="E14" s="118" t="s">
        <v>13</v>
      </c>
      <c r="F14" s="114">
        <v>0.2074</v>
      </c>
      <c r="G14" s="118" t="s">
        <v>13</v>
      </c>
      <c r="H14" s="117">
        <v>0.05</v>
      </c>
      <c r="I14" s="118" t="s">
        <v>13</v>
      </c>
    </row>
    <row r="15" ht="40" customHeight="1" spans="1:9">
      <c r="A15" s="113" t="s">
        <v>75</v>
      </c>
      <c r="B15" s="114">
        <v>0.1954</v>
      </c>
      <c r="C15" s="114">
        <v>502.149437052201</v>
      </c>
      <c r="D15" s="114">
        <v>0.15</v>
      </c>
      <c r="E15" s="118" t="s">
        <v>13</v>
      </c>
      <c r="F15" s="114">
        <v>0.1066</v>
      </c>
      <c r="G15" s="118" t="s">
        <v>13</v>
      </c>
      <c r="H15" s="119">
        <v>0.1</v>
      </c>
      <c r="I15" s="118" t="s">
        <v>13</v>
      </c>
    </row>
    <row r="16" ht="40" customHeight="1" spans="1:9">
      <c r="A16" s="113" t="s">
        <v>76</v>
      </c>
      <c r="B16" s="114">
        <v>0.37</v>
      </c>
      <c r="C16" s="114">
        <v>-54.6216216216216</v>
      </c>
      <c r="D16" s="115">
        <v>0.2</v>
      </c>
      <c r="E16" s="118" t="s">
        <v>13</v>
      </c>
      <c r="F16" s="115">
        <v>0.1</v>
      </c>
      <c r="G16" s="118" t="s">
        <v>13</v>
      </c>
      <c r="H16" s="119">
        <v>0.1</v>
      </c>
      <c r="I16" s="118" t="s">
        <v>13</v>
      </c>
    </row>
    <row r="17" ht="40" customHeight="1" spans="1:9">
      <c r="A17" s="113" t="s">
        <v>77</v>
      </c>
      <c r="B17" s="114">
        <v>0.5254</v>
      </c>
      <c r="C17" s="114">
        <v>251.617814998097</v>
      </c>
      <c r="D17" s="114">
        <v>0.15</v>
      </c>
      <c r="E17" s="118" t="s">
        <v>13</v>
      </c>
      <c r="F17" s="114">
        <v>0.0431</v>
      </c>
      <c r="G17" s="118" t="s">
        <v>13</v>
      </c>
      <c r="H17" s="119">
        <v>0.1</v>
      </c>
      <c r="I17" s="118" t="s">
        <v>13</v>
      </c>
    </row>
    <row r="18" ht="40" customHeight="1" spans="1:9">
      <c r="A18" s="113" t="s">
        <v>78</v>
      </c>
      <c r="B18" s="114">
        <v>0.275</v>
      </c>
      <c r="C18" s="114">
        <v>106.363636363636</v>
      </c>
      <c r="D18" s="114">
        <v>0.05</v>
      </c>
      <c r="E18" s="118" t="s">
        <v>13</v>
      </c>
      <c r="F18" s="120">
        <v>0</v>
      </c>
      <c r="G18" s="118" t="s">
        <v>13</v>
      </c>
      <c r="H18" s="121">
        <v>0</v>
      </c>
      <c r="I18" s="118" t="s">
        <v>13</v>
      </c>
    </row>
    <row r="19" ht="40" customHeight="1" spans="1:9">
      <c r="A19" s="113" t="s">
        <v>79</v>
      </c>
      <c r="B19" s="114">
        <v>0.592</v>
      </c>
      <c r="C19" s="114">
        <v>21.9594594594595</v>
      </c>
      <c r="D19" s="114">
        <v>0.05</v>
      </c>
      <c r="E19" s="118" t="s">
        <v>13</v>
      </c>
      <c r="F19" s="120">
        <v>0</v>
      </c>
      <c r="G19" s="118" t="s">
        <v>13</v>
      </c>
      <c r="H19" s="121">
        <v>0</v>
      </c>
      <c r="I19" s="118" t="s">
        <v>13</v>
      </c>
    </row>
    <row r="20" ht="40" customHeight="1" spans="1:9">
      <c r="A20" s="113" t="s">
        <v>80</v>
      </c>
      <c r="B20" s="114">
        <v>20.8062</v>
      </c>
      <c r="C20" s="114">
        <v>-28.6347338774019</v>
      </c>
      <c r="D20" s="120">
        <v>26</v>
      </c>
      <c r="E20" s="118" t="s">
        <v>13</v>
      </c>
      <c r="F20" s="115">
        <v>2.7999</v>
      </c>
      <c r="G20" s="118" t="s">
        <v>13</v>
      </c>
      <c r="H20" s="119">
        <v>4.9</v>
      </c>
      <c r="I20" s="118" t="s">
        <v>13</v>
      </c>
    </row>
    <row r="21" ht="40" customHeight="1" spans="1:9">
      <c r="A21" s="122" t="s">
        <v>81</v>
      </c>
      <c r="B21" s="114">
        <v>4.6806</v>
      </c>
      <c r="C21" s="114">
        <v>-40.5674486176986</v>
      </c>
      <c r="D21" s="120">
        <v>25</v>
      </c>
      <c r="E21" s="118" t="s">
        <v>13</v>
      </c>
      <c r="F21" s="114">
        <v>0.7804</v>
      </c>
      <c r="G21" s="118" t="s">
        <v>13</v>
      </c>
      <c r="H21" s="121">
        <v>3</v>
      </c>
      <c r="I21" s="118" t="s">
        <v>13</v>
      </c>
    </row>
    <row r="22" ht="40" customHeight="1" spans="1:9">
      <c r="A22" s="122" t="s">
        <v>82</v>
      </c>
      <c r="B22" s="114">
        <v>6.7784</v>
      </c>
      <c r="C22" s="115">
        <v>-61.0999645934144</v>
      </c>
      <c r="D22" s="118" t="s">
        <v>13</v>
      </c>
      <c r="E22" s="118" t="s">
        <v>13</v>
      </c>
      <c r="F22" s="115">
        <v>0.0982</v>
      </c>
      <c r="G22" s="118" t="s">
        <v>13</v>
      </c>
      <c r="H22" s="118" t="s">
        <v>13</v>
      </c>
      <c r="I22" s="118" t="s">
        <v>13</v>
      </c>
    </row>
    <row r="23" ht="45" customHeight="1" spans="1:9">
      <c r="A23" s="123" t="s">
        <v>114</v>
      </c>
      <c r="B23" s="123"/>
      <c r="C23" s="123"/>
      <c r="D23" s="123"/>
      <c r="E23" s="123"/>
      <c r="F23" s="123"/>
      <c r="G23" s="123"/>
      <c r="H23" s="123"/>
      <c r="I23" s="123"/>
    </row>
  </sheetData>
  <mergeCells count="10">
    <mergeCell ref="D1:G1"/>
    <mergeCell ref="A2:I2"/>
    <mergeCell ref="B5:C5"/>
    <mergeCell ref="D5:E5"/>
    <mergeCell ref="F5:G5"/>
    <mergeCell ref="H5:I5"/>
    <mergeCell ref="A23:I23"/>
    <mergeCell ref="A3:A6"/>
    <mergeCell ref="B3:E4"/>
    <mergeCell ref="F3:I4"/>
  </mergeCells>
  <pageMargins left="0.751388888888889" right="0.751388888888889" top="0.472222222222222" bottom="0.314583333333333" header="0.5" footer="0.354166666666667"/>
  <pageSetup paperSize="9" scale="56" fitToHeight="0" orientation="landscape" horizontalDpi="600"/>
  <headerFooter>
    <oddFooter>&amp;R- 10 -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topLeftCell="A19" workbookViewId="0">
      <selection activeCell="A3" sqref="A3:A4"/>
    </sheetView>
  </sheetViews>
  <sheetFormatPr defaultColWidth="9" defaultRowHeight="14.25"/>
  <cols>
    <col min="1" max="1" width="17.25" style="37" customWidth="1"/>
    <col min="2" max="2" width="45.125" style="1" customWidth="1"/>
    <col min="3" max="3" width="9.75" style="38" customWidth="1"/>
    <col min="4" max="5" width="15.625" style="38" customWidth="1"/>
    <col min="6" max="7" width="15.625" style="39" customWidth="1"/>
    <col min="8" max="8" width="11.5" style="40"/>
    <col min="9" max="9" width="9.25" style="38" customWidth="1"/>
    <col min="10" max="16384" width="9" style="1"/>
  </cols>
  <sheetData>
    <row r="1" ht="28" customHeight="1" spans="1:1">
      <c r="A1" s="41" t="s">
        <v>115</v>
      </c>
    </row>
    <row r="2" ht="63" customHeight="1" spans="1:9">
      <c r="A2" s="42" t="s">
        <v>116</v>
      </c>
      <c r="B2" s="43"/>
      <c r="C2" s="42"/>
      <c r="D2" s="42"/>
      <c r="E2" s="42"/>
      <c r="F2" s="44"/>
      <c r="G2" s="43"/>
      <c r="H2" s="43"/>
      <c r="I2" s="42"/>
    </row>
    <row r="3" ht="33" customHeight="1" spans="1:9">
      <c r="A3" s="45"/>
      <c r="B3" s="4" t="s">
        <v>117</v>
      </c>
      <c r="C3" s="4" t="s">
        <v>3</v>
      </c>
      <c r="D3" s="46" t="s">
        <v>4</v>
      </c>
      <c r="E3" s="47"/>
      <c r="F3" s="48" t="s">
        <v>5</v>
      </c>
      <c r="G3" s="48"/>
      <c r="H3" s="49" t="s">
        <v>6</v>
      </c>
      <c r="I3" s="88"/>
    </row>
    <row r="4" ht="33" customHeight="1" spans="1:9">
      <c r="A4" s="45"/>
      <c r="B4" s="50"/>
      <c r="C4" s="4"/>
      <c r="D4" s="48" t="s">
        <v>7</v>
      </c>
      <c r="E4" s="48" t="s">
        <v>66</v>
      </c>
      <c r="F4" s="48" t="s">
        <v>7</v>
      </c>
      <c r="G4" s="48" t="s">
        <v>66</v>
      </c>
      <c r="H4" s="51"/>
      <c r="I4" s="89"/>
    </row>
    <row r="5" ht="30" customHeight="1" spans="1:9">
      <c r="A5" s="52" t="s">
        <v>118</v>
      </c>
      <c r="B5" s="53" t="s">
        <v>119</v>
      </c>
      <c r="C5" s="52" t="s">
        <v>10</v>
      </c>
      <c r="D5" s="54">
        <v>81.59</v>
      </c>
      <c r="E5" s="55">
        <v>7.1</v>
      </c>
      <c r="F5" s="54">
        <v>86.65</v>
      </c>
      <c r="G5" s="55">
        <v>6.2</v>
      </c>
      <c r="H5" s="56" t="s">
        <v>19</v>
      </c>
      <c r="I5" s="90"/>
    </row>
    <row r="6" ht="30" customHeight="1" spans="1:9">
      <c r="A6" s="52"/>
      <c r="B6" s="53" t="s">
        <v>120</v>
      </c>
      <c r="C6" s="52" t="s">
        <v>10</v>
      </c>
      <c r="D6" s="57">
        <v>104.08</v>
      </c>
      <c r="E6" s="58">
        <v>19.4</v>
      </c>
      <c r="F6" s="57" t="s">
        <v>13</v>
      </c>
      <c r="G6" s="58">
        <v>11</v>
      </c>
      <c r="H6" s="59"/>
      <c r="I6" s="91"/>
    </row>
    <row r="7" ht="30" customHeight="1" spans="1:9">
      <c r="A7" s="52"/>
      <c r="B7" s="53" t="s">
        <v>121</v>
      </c>
      <c r="C7" s="52" t="s">
        <v>10</v>
      </c>
      <c r="D7" s="57">
        <v>138.31</v>
      </c>
      <c r="E7" s="58">
        <v>12.1</v>
      </c>
      <c r="F7" s="57" t="s">
        <v>13</v>
      </c>
      <c r="G7" s="58">
        <v>11</v>
      </c>
      <c r="H7" s="60"/>
      <c r="I7" s="92"/>
    </row>
    <row r="8" ht="36" customHeight="1" spans="1:9">
      <c r="A8" s="61" t="s">
        <v>122</v>
      </c>
      <c r="B8" s="62" t="s">
        <v>123</v>
      </c>
      <c r="C8" s="52" t="s">
        <v>10</v>
      </c>
      <c r="D8" s="54">
        <v>11.81</v>
      </c>
      <c r="E8" s="55">
        <v>25.1</v>
      </c>
      <c r="F8" s="54">
        <v>14.76</v>
      </c>
      <c r="G8" s="58">
        <v>25</v>
      </c>
      <c r="H8" s="63" t="s">
        <v>124</v>
      </c>
      <c r="I8" s="93"/>
    </row>
    <row r="9" ht="30" customHeight="1" spans="1:9">
      <c r="A9" s="61"/>
      <c r="B9" s="62" t="s">
        <v>125</v>
      </c>
      <c r="C9" s="61" t="s">
        <v>126</v>
      </c>
      <c r="D9" s="54" t="s">
        <v>13</v>
      </c>
      <c r="E9" s="54" t="s">
        <v>13</v>
      </c>
      <c r="F9" s="64" t="s">
        <v>13</v>
      </c>
      <c r="G9" s="58">
        <v>18</v>
      </c>
      <c r="H9" s="56" t="s">
        <v>127</v>
      </c>
      <c r="I9" s="94"/>
    </row>
    <row r="10" ht="30" customHeight="1" spans="1:9">
      <c r="A10" s="52"/>
      <c r="B10" s="62" t="s">
        <v>128</v>
      </c>
      <c r="C10" s="61" t="s">
        <v>129</v>
      </c>
      <c r="D10" s="9" t="s">
        <v>13</v>
      </c>
      <c r="E10" s="65">
        <v>21.7</v>
      </c>
      <c r="F10" s="64" t="s">
        <v>13</v>
      </c>
      <c r="G10" s="58">
        <v>10</v>
      </c>
      <c r="H10" s="66"/>
      <c r="I10" s="95"/>
    </row>
    <row r="11" ht="30" customHeight="1" spans="1:9">
      <c r="A11" s="52"/>
      <c r="B11" s="62" t="s">
        <v>130</v>
      </c>
      <c r="C11" s="61" t="s">
        <v>129</v>
      </c>
      <c r="D11" s="54" t="s">
        <v>13</v>
      </c>
      <c r="E11" s="54" t="s">
        <v>13</v>
      </c>
      <c r="F11" s="64" t="s">
        <v>13</v>
      </c>
      <c r="G11" s="58">
        <v>30</v>
      </c>
      <c r="H11" s="66"/>
      <c r="I11" s="95"/>
    </row>
    <row r="12" ht="30" customHeight="1" spans="1:9">
      <c r="A12" s="52"/>
      <c r="B12" s="62" t="s">
        <v>131</v>
      </c>
      <c r="C12" s="61" t="s">
        <v>126</v>
      </c>
      <c r="D12" s="54" t="s">
        <v>13</v>
      </c>
      <c r="E12" s="54" t="s">
        <v>13</v>
      </c>
      <c r="F12" s="64" t="s">
        <v>13</v>
      </c>
      <c r="G12" s="67" t="s">
        <v>13</v>
      </c>
      <c r="H12" s="66"/>
      <c r="I12" s="95"/>
    </row>
    <row r="13" ht="30" customHeight="1" spans="1:9">
      <c r="A13" s="52"/>
      <c r="B13" s="62" t="s">
        <v>132</v>
      </c>
      <c r="C13" s="61" t="s">
        <v>126</v>
      </c>
      <c r="D13" s="54" t="s">
        <v>13</v>
      </c>
      <c r="E13" s="54" t="s">
        <v>13</v>
      </c>
      <c r="F13" s="64" t="s">
        <v>13</v>
      </c>
      <c r="G13" s="67" t="s">
        <v>13</v>
      </c>
      <c r="H13" s="66"/>
      <c r="I13" s="95"/>
    </row>
    <row r="14" ht="30" customHeight="1" spans="1:9">
      <c r="A14" s="52"/>
      <c r="B14" s="62" t="s">
        <v>133</v>
      </c>
      <c r="C14" s="61" t="s">
        <v>126</v>
      </c>
      <c r="D14" s="10" t="s">
        <v>13</v>
      </c>
      <c r="E14" s="65">
        <v>59.7</v>
      </c>
      <c r="F14" s="64" t="s">
        <v>13</v>
      </c>
      <c r="G14" s="58">
        <v>50</v>
      </c>
      <c r="H14" s="66"/>
      <c r="I14" s="95"/>
    </row>
    <row r="15" ht="30" customHeight="1" spans="1:9">
      <c r="A15" s="52"/>
      <c r="B15" s="62" t="s">
        <v>134</v>
      </c>
      <c r="C15" s="61" t="s">
        <v>126</v>
      </c>
      <c r="D15" s="10" t="s">
        <v>13</v>
      </c>
      <c r="E15" s="65">
        <v>13.6</v>
      </c>
      <c r="F15" s="64" t="s">
        <v>13</v>
      </c>
      <c r="G15" s="58">
        <v>15</v>
      </c>
      <c r="H15" s="68"/>
      <c r="I15" s="96"/>
    </row>
    <row r="16" ht="30" customHeight="1" spans="1:9">
      <c r="A16" s="52"/>
      <c r="B16" s="62" t="s">
        <v>135</v>
      </c>
      <c r="C16" s="52" t="s">
        <v>10</v>
      </c>
      <c r="D16" s="69">
        <v>0.64</v>
      </c>
      <c r="E16" s="70">
        <v>14.13</v>
      </c>
      <c r="F16" s="71">
        <v>0.72</v>
      </c>
      <c r="G16" s="70">
        <v>12.5</v>
      </c>
      <c r="H16" s="68" t="s">
        <v>136</v>
      </c>
      <c r="I16" s="96"/>
    </row>
    <row r="17" ht="30" customHeight="1" spans="1:9">
      <c r="A17" s="52" t="s">
        <v>137</v>
      </c>
      <c r="B17" s="53" t="s">
        <v>138</v>
      </c>
      <c r="C17" s="52" t="s">
        <v>10</v>
      </c>
      <c r="D17" s="69">
        <v>5.55</v>
      </c>
      <c r="E17" s="70">
        <v>8.2</v>
      </c>
      <c r="F17" s="70">
        <v>5.92</v>
      </c>
      <c r="G17" s="70">
        <v>6.6</v>
      </c>
      <c r="H17" s="56" t="s">
        <v>19</v>
      </c>
      <c r="I17" s="90"/>
    </row>
    <row r="18" ht="30" customHeight="1" spans="1:9">
      <c r="A18" s="52"/>
      <c r="B18" s="53" t="s">
        <v>139</v>
      </c>
      <c r="C18" s="52" t="s">
        <v>10</v>
      </c>
      <c r="D18" s="72">
        <v>1.3</v>
      </c>
      <c r="E18" s="73">
        <v>23.6</v>
      </c>
      <c r="F18" s="72" t="s">
        <v>13</v>
      </c>
      <c r="G18" s="73">
        <v>11</v>
      </c>
      <c r="H18" s="59"/>
      <c r="I18" s="91"/>
    </row>
    <row r="19" ht="30" customHeight="1" spans="1:9">
      <c r="A19" s="52"/>
      <c r="B19" s="53" t="s">
        <v>140</v>
      </c>
      <c r="C19" s="52" t="s">
        <v>10</v>
      </c>
      <c r="D19" s="72">
        <v>9.62</v>
      </c>
      <c r="E19" s="73">
        <v>13.6</v>
      </c>
      <c r="F19" s="57" t="s">
        <v>13</v>
      </c>
      <c r="G19" s="73">
        <v>11</v>
      </c>
      <c r="H19" s="60"/>
      <c r="I19" s="92"/>
    </row>
    <row r="20" ht="30" customHeight="1" spans="1:9">
      <c r="A20" s="52" t="s">
        <v>141</v>
      </c>
      <c r="B20" s="53" t="s">
        <v>142</v>
      </c>
      <c r="C20" s="52" t="s">
        <v>10</v>
      </c>
      <c r="D20" s="54">
        <v>12.3</v>
      </c>
      <c r="E20" s="55">
        <v>3.9</v>
      </c>
      <c r="F20" s="54">
        <v>12.36</v>
      </c>
      <c r="G20" s="73">
        <v>0.5</v>
      </c>
      <c r="H20" s="56" t="s">
        <v>143</v>
      </c>
      <c r="I20" s="90"/>
    </row>
    <row r="21" ht="30" customHeight="1" spans="1:9">
      <c r="A21" s="52"/>
      <c r="B21" s="53" t="s">
        <v>144</v>
      </c>
      <c r="C21" s="52" t="s">
        <v>10</v>
      </c>
      <c r="D21" s="54" t="s">
        <v>13</v>
      </c>
      <c r="E21" s="54" t="s">
        <v>13</v>
      </c>
      <c r="F21" s="54" t="s">
        <v>13</v>
      </c>
      <c r="G21" s="54" t="s">
        <v>13</v>
      </c>
      <c r="H21" s="59"/>
      <c r="I21" s="91"/>
    </row>
    <row r="22" ht="30" customHeight="1" spans="1:9">
      <c r="A22" s="52"/>
      <c r="B22" s="53" t="s">
        <v>57</v>
      </c>
      <c r="C22" s="52" t="s">
        <v>10</v>
      </c>
      <c r="D22" s="54">
        <v>424.2</v>
      </c>
      <c r="E22" s="73">
        <v>7.7</v>
      </c>
      <c r="F22" s="74">
        <v>445.41</v>
      </c>
      <c r="G22" s="75">
        <v>5</v>
      </c>
      <c r="H22" s="59"/>
      <c r="I22" s="91"/>
    </row>
    <row r="23" ht="30" customHeight="1" spans="1:9">
      <c r="A23" s="52"/>
      <c r="B23" s="53" t="s">
        <v>59</v>
      </c>
      <c r="C23" s="52" t="s">
        <v>10</v>
      </c>
      <c r="D23" s="54">
        <v>177.14</v>
      </c>
      <c r="E23" s="55">
        <v>17.36</v>
      </c>
      <c r="F23" s="74">
        <v>189.54</v>
      </c>
      <c r="G23" s="75">
        <v>7</v>
      </c>
      <c r="H23" s="59"/>
      <c r="I23" s="91"/>
    </row>
    <row r="24" ht="30" customHeight="1" spans="1:9">
      <c r="A24" s="52"/>
      <c r="B24" s="53" t="s">
        <v>145</v>
      </c>
      <c r="C24" s="52" t="s">
        <v>10</v>
      </c>
      <c r="D24" s="54" t="s">
        <v>13</v>
      </c>
      <c r="E24" s="54" t="s">
        <v>13</v>
      </c>
      <c r="F24" s="54" t="s">
        <v>13</v>
      </c>
      <c r="G24" s="54" t="s">
        <v>13</v>
      </c>
      <c r="H24" s="60"/>
      <c r="I24" s="92"/>
    </row>
    <row r="25" ht="30" customHeight="1" spans="1:9">
      <c r="A25" s="52" t="s">
        <v>146</v>
      </c>
      <c r="B25" s="53" t="s">
        <v>147</v>
      </c>
      <c r="C25" s="52" t="s">
        <v>10</v>
      </c>
      <c r="D25" s="54">
        <v>29.88</v>
      </c>
      <c r="E25" s="73">
        <v>6.3</v>
      </c>
      <c r="F25" s="55">
        <v>39</v>
      </c>
      <c r="G25" s="55">
        <v>30.5</v>
      </c>
      <c r="H25" s="56" t="s">
        <v>35</v>
      </c>
      <c r="I25" s="90"/>
    </row>
    <row r="26" ht="30" customHeight="1" spans="1:9">
      <c r="A26" s="52"/>
      <c r="B26" s="53" t="s">
        <v>36</v>
      </c>
      <c r="C26" s="61" t="s">
        <v>148</v>
      </c>
      <c r="D26" s="55">
        <v>39.4</v>
      </c>
      <c r="E26" s="55">
        <v>32.04</v>
      </c>
      <c r="F26" s="55">
        <v>40.5</v>
      </c>
      <c r="G26" s="55">
        <v>2.8</v>
      </c>
      <c r="H26" s="59"/>
      <c r="I26" s="91"/>
    </row>
    <row r="27" ht="30" customHeight="1" spans="1:9">
      <c r="A27" s="52"/>
      <c r="B27" s="53" t="s">
        <v>149</v>
      </c>
      <c r="C27" s="52" t="s">
        <v>126</v>
      </c>
      <c r="D27" s="27" t="s">
        <v>13</v>
      </c>
      <c r="E27" s="26">
        <v>14.9</v>
      </c>
      <c r="F27" s="69" t="s">
        <v>13</v>
      </c>
      <c r="G27" s="76">
        <v>15</v>
      </c>
      <c r="H27" s="59"/>
      <c r="I27" s="91"/>
    </row>
    <row r="28" ht="30" customHeight="1" spans="1:9">
      <c r="A28" s="77" t="s">
        <v>150</v>
      </c>
      <c r="B28" s="53" t="s">
        <v>151</v>
      </c>
      <c r="C28" s="52" t="s">
        <v>10</v>
      </c>
      <c r="D28" s="26">
        <v>17.8</v>
      </c>
      <c r="E28" s="26">
        <v>7.1</v>
      </c>
      <c r="F28" s="54">
        <v>18.87</v>
      </c>
      <c r="G28" s="75">
        <v>6</v>
      </c>
      <c r="H28" s="78" t="s">
        <v>11</v>
      </c>
      <c r="I28" s="78"/>
    </row>
    <row r="29" ht="30" customHeight="1" spans="1:9">
      <c r="A29" s="79"/>
      <c r="B29" s="80" t="s">
        <v>152</v>
      </c>
      <c r="C29" s="52" t="s">
        <v>10</v>
      </c>
      <c r="D29" s="55" t="s">
        <v>13</v>
      </c>
      <c r="E29" s="55">
        <v>1.9</v>
      </c>
      <c r="F29" s="71" t="s">
        <v>13</v>
      </c>
      <c r="G29" s="75">
        <v>15</v>
      </c>
      <c r="H29" s="81" t="s">
        <v>19</v>
      </c>
      <c r="I29" s="90"/>
    </row>
    <row r="30" ht="36" customHeight="1" spans="1:9">
      <c r="A30" s="79"/>
      <c r="B30" s="80" t="s">
        <v>153</v>
      </c>
      <c r="C30" s="52" t="s">
        <v>10</v>
      </c>
      <c r="D30" s="10" t="s">
        <v>13</v>
      </c>
      <c r="E30" s="26">
        <v>19</v>
      </c>
      <c r="F30" s="71" t="s">
        <v>13</v>
      </c>
      <c r="G30" s="75">
        <v>20</v>
      </c>
      <c r="H30" s="59"/>
      <c r="I30" s="91"/>
    </row>
    <row r="31" ht="30" customHeight="1" spans="1:9">
      <c r="A31" s="79"/>
      <c r="B31" s="80" t="s">
        <v>154</v>
      </c>
      <c r="C31" s="52" t="s">
        <v>126</v>
      </c>
      <c r="D31" s="10" t="s">
        <v>13</v>
      </c>
      <c r="E31" s="26">
        <v>19.6</v>
      </c>
      <c r="F31" s="71" t="s">
        <v>13</v>
      </c>
      <c r="G31" s="75">
        <v>25</v>
      </c>
      <c r="H31" s="59"/>
      <c r="I31" s="91"/>
    </row>
    <row r="32" ht="30" customHeight="1" spans="1:9">
      <c r="A32" s="79"/>
      <c r="B32" s="80" t="s">
        <v>155</v>
      </c>
      <c r="C32" s="52" t="s">
        <v>126</v>
      </c>
      <c r="D32" s="10" t="s">
        <v>13</v>
      </c>
      <c r="E32" s="26">
        <v>2.3</v>
      </c>
      <c r="F32" s="71" t="s">
        <v>13</v>
      </c>
      <c r="G32" s="75">
        <v>8</v>
      </c>
      <c r="H32" s="60"/>
      <c r="I32" s="92"/>
    </row>
    <row r="33" ht="37" customHeight="1" spans="1:9">
      <c r="A33" s="79"/>
      <c r="B33" s="80" t="s">
        <v>156</v>
      </c>
      <c r="C33" s="52" t="s">
        <v>126</v>
      </c>
      <c r="D33" s="10" t="s">
        <v>13</v>
      </c>
      <c r="E33" s="26">
        <v>13</v>
      </c>
      <c r="F33" s="71" t="s">
        <v>13</v>
      </c>
      <c r="G33" s="75">
        <v>13</v>
      </c>
      <c r="H33" s="81" t="s">
        <v>11</v>
      </c>
      <c r="I33" s="90"/>
    </row>
    <row r="34" ht="30" customHeight="1" spans="1:9">
      <c r="A34" s="79"/>
      <c r="B34" s="80" t="s">
        <v>157</v>
      </c>
      <c r="C34" s="52" t="s">
        <v>126</v>
      </c>
      <c r="D34" s="10" t="s">
        <v>13</v>
      </c>
      <c r="E34" s="26">
        <v>8.9</v>
      </c>
      <c r="F34" s="71" t="s">
        <v>13</v>
      </c>
      <c r="G34" s="75">
        <v>7</v>
      </c>
      <c r="H34" s="60"/>
      <c r="I34" s="92"/>
    </row>
    <row r="35" ht="30" customHeight="1" spans="1:9">
      <c r="A35" s="79"/>
      <c r="B35" s="80" t="s">
        <v>158</v>
      </c>
      <c r="C35" s="52" t="s">
        <v>126</v>
      </c>
      <c r="D35" s="10" t="s">
        <v>13</v>
      </c>
      <c r="E35" s="26">
        <v>15.4</v>
      </c>
      <c r="F35" s="71" t="s">
        <v>13</v>
      </c>
      <c r="G35" s="75">
        <v>16</v>
      </c>
      <c r="H35" s="82" t="s">
        <v>19</v>
      </c>
      <c r="I35" s="97"/>
    </row>
    <row r="36" ht="30" customHeight="1" spans="1:9">
      <c r="A36" s="79"/>
      <c r="B36" s="80" t="s">
        <v>159</v>
      </c>
      <c r="C36" s="52" t="s">
        <v>126</v>
      </c>
      <c r="D36" s="10" t="s">
        <v>13</v>
      </c>
      <c r="E36" s="26">
        <v>23.9</v>
      </c>
      <c r="F36" s="71" t="s">
        <v>13</v>
      </c>
      <c r="G36" s="75">
        <v>20</v>
      </c>
      <c r="H36" s="81" t="s">
        <v>160</v>
      </c>
      <c r="I36" s="90"/>
    </row>
    <row r="37" ht="30" customHeight="1" spans="1:9">
      <c r="A37" s="83"/>
      <c r="B37" s="80" t="s">
        <v>161</v>
      </c>
      <c r="C37" s="52" t="s">
        <v>126</v>
      </c>
      <c r="D37" s="10" t="s">
        <v>13</v>
      </c>
      <c r="E37" s="26">
        <v>16.8</v>
      </c>
      <c r="F37" s="71" t="s">
        <v>13</v>
      </c>
      <c r="G37" s="75">
        <v>12.3</v>
      </c>
      <c r="H37" s="60"/>
      <c r="I37" s="92"/>
    </row>
    <row r="38" ht="30" customHeight="1" spans="1:9">
      <c r="A38" s="52" t="s">
        <v>162</v>
      </c>
      <c r="B38" s="53" t="s">
        <v>163</v>
      </c>
      <c r="C38" s="52" t="s">
        <v>10</v>
      </c>
      <c r="D38" s="84">
        <v>59.43</v>
      </c>
      <c r="E38" s="26">
        <v>10.3</v>
      </c>
      <c r="F38" s="54">
        <v>63.89</v>
      </c>
      <c r="G38" s="75">
        <v>7.5</v>
      </c>
      <c r="H38" s="81" t="s">
        <v>11</v>
      </c>
      <c r="I38" s="90"/>
    </row>
    <row r="39" ht="30" customHeight="1" spans="1:9">
      <c r="A39" s="52"/>
      <c r="B39" s="53" t="s">
        <v>164</v>
      </c>
      <c r="C39" s="52" t="s">
        <v>126</v>
      </c>
      <c r="D39" s="10" t="s">
        <v>13</v>
      </c>
      <c r="E39" s="85">
        <v>95.7</v>
      </c>
      <c r="F39" s="86" t="s">
        <v>13</v>
      </c>
      <c r="G39" s="75">
        <v>4</v>
      </c>
      <c r="H39" s="81" t="s">
        <v>17</v>
      </c>
      <c r="I39" s="90"/>
    </row>
    <row r="40" ht="30" customHeight="1" spans="1:9">
      <c r="A40" s="52"/>
      <c r="B40" s="53" t="s">
        <v>165</v>
      </c>
      <c r="C40" s="52" t="s">
        <v>126</v>
      </c>
      <c r="D40" s="10" t="s">
        <v>13</v>
      </c>
      <c r="E40" s="26">
        <v>28.3</v>
      </c>
      <c r="F40" s="86" t="s">
        <v>13</v>
      </c>
      <c r="G40" s="75">
        <v>18</v>
      </c>
      <c r="H40" s="81" t="s">
        <v>166</v>
      </c>
      <c r="I40" s="90"/>
    </row>
    <row r="41" ht="30" customHeight="1" spans="1:9">
      <c r="A41" s="52"/>
      <c r="B41" s="53" t="s">
        <v>167</v>
      </c>
      <c r="C41" s="52" t="s">
        <v>126</v>
      </c>
      <c r="D41" s="10" t="s">
        <v>13</v>
      </c>
      <c r="E41" s="26">
        <v>9.3</v>
      </c>
      <c r="F41" s="86" t="s">
        <v>13</v>
      </c>
      <c r="G41" s="75">
        <v>7</v>
      </c>
      <c r="H41" s="81" t="s">
        <v>168</v>
      </c>
      <c r="I41" s="90"/>
    </row>
    <row r="42" ht="30" customHeight="1" spans="1:9">
      <c r="A42" s="52"/>
      <c r="B42" s="53" t="s">
        <v>169</v>
      </c>
      <c r="C42" s="52" t="s">
        <v>126</v>
      </c>
      <c r="D42" s="10" t="s">
        <v>13</v>
      </c>
      <c r="E42" s="26">
        <v>17.3</v>
      </c>
      <c r="F42" s="87" t="s">
        <v>13</v>
      </c>
      <c r="G42" s="75">
        <v>14</v>
      </c>
      <c r="H42" s="78" t="s">
        <v>170</v>
      </c>
      <c r="I42" s="78"/>
    </row>
  </sheetData>
  <mergeCells count="31">
    <mergeCell ref="A2:I2"/>
    <mergeCell ref="D3:E3"/>
    <mergeCell ref="F3:G3"/>
    <mergeCell ref="H8:I8"/>
    <mergeCell ref="H16:I16"/>
    <mergeCell ref="H28:I28"/>
    <mergeCell ref="H35:I35"/>
    <mergeCell ref="H38:I38"/>
    <mergeCell ref="H39:I39"/>
    <mergeCell ref="H40:I40"/>
    <mergeCell ref="H41:I41"/>
    <mergeCell ref="H42:I42"/>
    <mergeCell ref="A3:A4"/>
    <mergeCell ref="A5:A7"/>
    <mergeCell ref="A8:A16"/>
    <mergeCell ref="A17:A19"/>
    <mergeCell ref="A20:A24"/>
    <mergeCell ref="A25:A27"/>
    <mergeCell ref="A28:A37"/>
    <mergeCell ref="A38:A42"/>
    <mergeCell ref="B3:B4"/>
    <mergeCell ref="C3:C4"/>
    <mergeCell ref="H3:I4"/>
    <mergeCell ref="H5:I7"/>
    <mergeCell ref="H17:I19"/>
    <mergeCell ref="H36:I37"/>
    <mergeCell ref="H20:I24"/>
    <mergeCell ref="H25:I27"/>
    <mergeCell ref="H33:I34"/>
    <mergeCell ref="H9:I15"/>
    <mergeCell ref="H29:I32"/>
  </mergeCells>
  <printOptions horizontalCentered="1"/>
  <pageMargins left="0.472222222222222" right="0.472222222222222" top="0.590277777777778" bottom="0.629861111111111" header="0.507638888888889" footer="0.472222222222222"/>
  <pageSetup paperSize="9" scale="56" firstPageNumber="6" orientation="portrait" useFirstPageNumber="1" horizontalDpi="600"/>
  <headerFooter alignWithMargins="0" scaleWithDoc="0">
    <oddFooter>&amp;R- 11 -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workbookViewId="0">
      <selection activeCell="D12" sqref="D12"/>
    </sheetView>
  </sheetViews>
  <sheetFormatPr defaultColWidth="10" defaultRowHeight="14.25"/>
  <cols>
    <col min="1" max="1" width="24.1666666666667" style="1" customWidth="1"/>
    <col min="2" max="10" width="22.625" style="1" customWidth="1"/>
    <col min="11" max="16384" width="10" style="1"/>
  </cols>
  <sheetData>
    <row r="1" ht="33" customHeight="1" spans="1:4">
      <c r="A1" s="15" t="s">
        <v>171</v>
      </c>
      <c r="B1" s="16"/>
      <c r="C1" s="16"/>
      <c r="D1" s="16"/>
    </row>
    <row r="2" ht="48" customHeight="1" spans="1:10">
      <c r="A2" s="17" t="s">
        <v>172</v>
      </c>
      <c r="B2" s="17"/>
      <c r="C2" s="17"/>
      <c r="D2" s="17"/>
      <c r="E2" s="17"/>
      <c r="F2" s="17"/>
      <c r="G2" s="17"/>
      <c r="H2" s="17"/>
      <c r="I2" s="17"/>
      <c r="J2" s="17"/>
    </row>
    <row r="3" ht="33" customHeight="1" spans="1:10">
      <c r="A3" s="18"/>
      <c r="B3" s="18"/>
      <c r="C3" s="18"/>
      <c r="D3" s="18"/>
      <c r="E3" s="18"/>
      <c r="F3" s="18"/>
      <c r="G3" s="18"/>
      <c r="H3" s="18"/>
      <c r="I3" s="35" t="s">
        <v>173</v>
      </c>
      <c r="J3" s="35"/>
    </row>
    <row r="4" ht="48" customHeight="1" spans="1:10">
      <c r="A4" s="19" t="s">
        <v>64</v>
      </c>
      <c r="B4" s="20" t="s">
        <v>174</v>
      </c>
      <c r="C4" s="20"/>
      <c r="D4" s="20" t="s">
        <v>175</v>
      </c>
      <c r="E4" s="20"/>
      <c r="F4" s="20" t="s">
        <v>176</v>
      </c>
      <c r="G4" s="20"/>
      <c r="H4" s="20"/>
      <c r="I4" s="20"/>
      <c r="J4" s="20"/>
    </row>
    <row r="5" ht="31" customHeight="1" spans="1:10">
      <c r="A5" s="21"/>
      <c r="B5" s="20" t="s">
        <v>177</v>
      </c>
      <c r="C5" s="20" t="s">
        <v>178</v>
      </c>
      <c r="D5" s="20" t="s">
        <v>177</v>
      </c>
      <c r="E5" s="20" t="s">
        <v>178</v>
      </c>
      <c r="F5" s="20" t="s">
        <v>177</v>
      </c>
      <c r="G5" s="20" t="s">
        <v>179</v>
      </c>
      <c r="H5" s="20"/>
      <c r="I5" s="20" t="s">
        <v>178</v>
      </c>
      <c r="J5" s="20" t="s">
        <v>180</v>
      </c>
    </row>
    <row r="6" ht="33" customHeight="1" spans="1:10">
      <c r="A6" s="22"/>
      <c r="B6" s="20"/>
      <c r="C6" s="20"/>
      <c r="D6" s="20"/>
      <c r="E6" s="20"/>
      <c r="F6" s="20"/>
      <c r="G6" s="20" t="s">
        <v>181</v>
      </c>
      <c r="H6" s="20" t="s">
        <v>182</v>
      </c>
      <c r="I6" s="20"/>
      <c r="J6" s="20"/>
    </row>
    <row r="7" ht="28.5" customHeight="1" spans="1:10">
      <c r="A7" s="23" t="s">
        <v>67</v>
      </c>
      <c r="B7" s="24">
        <v>78339</v>
      </c>
      <c r="C7" s="25">
        <v>14.75</v>
      </c>
      <c r="D7" s="24">
        <v>36556</v>
      </c>
      <c r="E7" s="25">
        <v>9.07</v>
      </c>
      <c r="F7" s="24">
        <v>41783</v>
      </c>
      <c r="G7" s="24">
        <v>38184</v>
      </c>
      <c r="H7" s="24">
        <v>3599</v>
      </c>
      <c r="I7" s="27">
        <v>20.22</v>
      </c>
      <c r="J7" s="29">
        <v>53.3</v>
      </c>
    </row>
    <row r="8" ht="28.5" customHeight="1" spans="1:10">
      <c r="A8" s="23" t="s">
        <v>183</v>
      </c>
      <c r="B8" s="24"/>
      <c r="C8" s="25"/>
      <c r="D8" s="26"/>
      <c r="E8" s="27"/>
      <c r="F8" s="27"/>
      <c r="G8" s="25"/>
      <c r="H8" s="27"/>
      <c r="I8" s="27"/>
      <c r="J8" s="29"/>
    </row>
    <row r="9" ht="28.5" customHeight="1" spans="1:10">
      <c r="A9" s="23" t="s">
        <v>68</v>
      </c>
      <c r="B9" s="24"/>
      <c r="C9" s="25"/>
      <c r="D9" s="25"/>
      <c r="E9" s="28"/>
      <c r="F9" s="28"/>
      <c r="G9" s="25"/>
      <c r="H9" s="29"/>
      <c r="I9" s="29"/>
      <c r="J9" s="29"/>
    </row>
    <row r="10" ht="28.5" customHeight="1" spans="1:10">
      <c r="A10" s="23" t="s">
        <v>69</v>
      </c>
      <c r="B10" s="27"/>
      <c r="C10" s="27"/>
      <c r="D10" s="25"/>
      <c r="E10" s="28"/>
      <c r="F10" s="28"/>
      <c r="G10" s="25"/>
      <c r="H10" s="29"/>
      <c r="I10" s="29"/>
      <c r="J10" s="29"/>
    </row>
    <row r="11" ht="28.5" customHeight="1" spans="1:10">
      <c r="A11" s="23" t="s">
        <v>70</v>
      </c>
      <c r="B11" s="27"/>
      <c r="C11" s="27"/>
      <c r="D11" s="25"/>
      <c r="E11" s="27"/>
      <c r="F11" s="27"/>
      <c r="G11" s="25"/>
      <c r="H11" s="29"/>
      <c r="I11" s="29"/>
      <c r="J11" s="29"/>
    </row>
    <row r="12" ht="28.5" customHeight="1" spans="1:10">
      <c r="A12" s="23" t="s">
        <v>71</v>
      </c>
      <c r="B12" s="27"/>
      <c r="C12" s="27"/>
      <c r="D12" s="25"/>
      <c r="E12" s="28"/>
      <c r="F12" s="28"/>
      <c r="G12" s="26"/>
      <c r="H12" s="29"/>
      <c r="I12" s="29"/>
      <c r="J12" s="29"/>
    </row>
    <row r="13" ht="28.5" customHeight="1" spans="1:10">
      <c r="A13" s="23" t="s">
        <v>72</v>
      </c>
      <c r="B13" s="27"/>
      <c r="C13" s="27"/>
      <c r="D13" s="25"/>
      <c r="E13" s="28"/>
      <c r="F13" s="28"/>
      <c r="G13" s="25"/>
      <c r="H13" s="29"/>
      <c r="I13" s="29"/>
      <c r="J13" s="29"/>
    </row>
    <row r="14" ht="28.5" customHeight="1" spans="1:10">
      <c r="A14" s="23" t="s">
        <v>73</v>
      </c>
      <c r="B14" s="27"/>
      <c r="C14" s="27"/>
      <c r="D14" s="25"/>
      <c r="E14" s="28"/>
      <c r="F14" s="28"/>
      <c r="G14" s="25"/>
      <c r="H14" s="29"/>
      <c r="I14" s="29"/>
      <c r="J14" s="29"/>
    </row>
    <row r="15" ht="28.5" customHeight="1" spans="1:10">
      <c r="A15" s="23" t="s">
        <v>74</v>
      </c>
      <c r="B15" s="27"/>
      <c r="C15" s="27"/>
      <c r="D15" s="25"/>
      <c r="E15" s="28"/>
      <c r="F15" s="28"/>
      <c r="G15" s="26"/>
      <c r="H15" s="29"/>
      <c r="I15" s="29"/>
      <c r="J15" s="29"/>
    </row>
    <row r="16" ht="28.5" customHeight="1" spans="1:10">
      <c r="A16" s="23" t="s">
        <v>75</v>
      </c>
      <c r="B16" s="27"/>
      <c r="C16" s="27"/>
      <c r="D16" s="25"/>
      <c r="E16" s="28"/>
      <c r="F16" s="28"/>
      <c r="G16" s="25"/>
      <c r="H16" s="29"/>
      <c r="I16" s="29"/>
      <c r="J16" s="29"/>
    </row>
    <row r="17" ht="28.5" customHeight="1" spans="1:10">
      <c r="A17" s="23" t="s">
        <v>76</v>
      </c>
      <c r="B17" s="27"/>
      <c r="C17" s="27"/>
      <c r="D17" s="25"/>
      <c r="E17" s="28"/>
      <c r="F17" s="28"/>
      <c r="G17" s="25"/>
      <c r="H17" s="29"/>
      <c r="I17" s="29"/>
      <c r="J17" s="29"/>
    </row>
    <row r="18" ht="28.5" customHeight="1" spans="1:10">
      <c r="A18" s="23" t="s">
        <v>77</v>
      </c>
      <c r="B18" s="27"/>
      <c r="C18" s="27"/>
      <c r="D18" s="25"/>
      <c r="E18" s="28"/>
      <c r="F18" s="28"/>
      <c r="G18" s="25"/>
      <c r="H18" s="29"/>
      <c r="I18" s="29"/>
      <c r="J18" s="29"/>
    </row>
    <row r="19" ht="28.5" customHeight="1" spans="1:10">
      <c r="A19" s="23" t="s">
        <v>78</v>
      </c>
      <c r="B19" s="27"/>
      <c r="C19" s="27"/>
      <c r="D19" s="25"/>
      <c r="E19" s="28"/>
      <c r="F19" s="28"/>
      <c r="G19" s="25"/>
      <c r="H19" s="29"/>
      <c r="I19" s="29"/>
      <c r="J19" s="29"/>
    </row>
    <row r="20" ht="28.5" customHeight="1" spans="1:10">
      <c r="A20" s="23" t="s">
        <v>79</v>
      </c>
      <c r="B20" s="27"/>
      <c r="C20" s="27"/>
      <c r="D20" s="25"/>
      <c r="E20" s="28"/>
      <c r="F20" s="28"/>
      <c r="G20" s="25"/>
      <c r="H20" s="29"/>
      <c r="I20" s="29"/>
      <c r="J20" s="29"/>
    </row>
    <row r="21" ht="28.5" customHeight="1" spans="1:10">
      <c r="A21" s="23" t="s">
        <v>80</v>
      </c>
      <c r="B21" s="27"/>
      <c r="C21" s="27"/>
      <c r="D21" s="25"/>
      <c r="E21" s="28"/>
      <c r="F21" s="28"/>
      <c r="G21" s="25"/>
      <c r="H21" s="29"/>
      <c r="I21" s="29"/>
      <c r="J21" s="29"/>
    </row>
    <row r="22" ht="28.5" customHeight="1" spans="1:10">
      <c r="A22" s="30" t="s">
        <v>81</v>
      </c>
      <c r="B22" s="27"/>
      <c r="C22" s="27"/>
      <c r="D22" s="25"/>
      <c r="E22" s="28"/>
      <c r="F22" s="28"/>
      <c r="G22" s="25"/>
      <c r="H22" s="29"/>
      <c r="I22" s="29"/>
      <c r="J22" s="29"/>
    </row>
    <row r="23" ht="28.5" customHeight="1" spans="1:10">
      <c r="A23" s="30" t="s">
        <v>82</v>
      </c>
      <c r="B23" s="27"/>
      <c r="C23" s="27"/>
      <c r="D23" s="25"/>
      <c r="E23" s="28"/>
      <c r="F23" s="28"/>
      <c r="G23" s="25"/>
      <c r="H23" s="29"/>
      <c r="I23" s="29"/>
      <c r="J23" s="29"/>
    </row>
    <row r="24" ht="40" customHeight="1" spans="1:10">
      <c r="A24" s="31" t="s">
        <v>184</v>
      </c>
      <c r="B24" s="32"/>
      <c r="C24" s="32"/>
      <c r="D24" s="32"/>
      <c r="E24" s="32"/>
      <c r="F24" s="32"/>
      <c r="G24" s="32"/>
      <c r="H24" s="32"/>
      <c r="I24" s="32"/>
      <c r="J24" s="32"/>
    </row>
    <row r="25" ht="28.5" customHeight="1" spans="7:10">
      <c r="G25" s="33"/>
      <c r="H25" s="34"/>
      <c r="I25" s="34"/>
      <c r="J25" s="36"/>
    </row>
    <row r="26" ht="29" customHeight="1"/>
    <row r="43" spans="2:2">
      <c r="B43" s="1" t="s">
        <v>100</v>
      </c>
    </row>
  </sheetData>
  <mergeCells count="15">
    <mergeCell ref="A2:J2"/>
    <mergeCell ref="I3:J3"/>
    <mergeCell ref="B4:C4"/>
    <mergeCell ref="D4:E4"/>
    <mergeCell ref="F4:J4"/>
    <mergeCell ref="G5:H5"/>
    <mergeCell ref="A24:J24"/>
    <mergeCell ref="A4:A6"/>
    <mergeCell ref="B5:B6"/>
    <mergeCell ref="C5:C6"/>
    <mergeCell ref="D5:D6"/>
    <mergeCell ref="E5:E6"/>
    <mergeCell ref="F5:F6"/>
    <mergeCell ref="I5:I6"/>
    <mergeCell ref="J5:J6"/>
  </mergeCells>
  <printOptions horizontalCentered="1"/>
  <pageMargins left="0.472222222222222" right="0.472222222222222" top="0.786805555555556" bottom="0.786805555555556" header="0.507638888888889" footer="0.507638888888889"/>
  <pageSetup paperSize="9" scale="61" firstPageNumber="11" orientation="landscape" useFirstPageNumber="1" horizontalDpi="600"/>
  <headerFooter alignWithMargins="0" scaleWithDoc="0">
    <oddFooter>&amp;R- 12 -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揭阳市统计局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表1—1</vt:lpstr>
      <vt:lpstr>表1—2</vt:lpstr>
      <vt:lpstr>表2-1</vt:lpstr>
      <vt:lpstr>表2-2</vt:lpstr>
      <vt:lpstr>表3</vt:lpstr>
      <vt:lpstr>表4-1</vt:lpstr>
      <vt:lpstr>表4-2</vt:lpstr>
      <vt:lpstr>表5</vt:lpstr>
      <vt:lpstr>表6</vt:lpstr>
      <vt:lpstr>表7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2018-01-24T06:22:00Z</dcterms:created>
  <cp:lastPrinted>2018-02-02T06:42:00Z</cp:lastPrinted>
  <dcterms:modified xsi:type="dcterms:W3CDTF">2022-05-26T08:40:42Z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83476F5398334B8294487304447037B7</vt:lpwstr>
  </property>
  <property fmtid="{D5CDD505-2E9C-101B-9397-08002B2CF9AE}" pid="4" name="commondata">
    <vt:lpwstr>eyJoZGlkIjoiZmFkYzc1YWI0M2VhODUzYzJlNGIwOTEyNGQ4YzZlZWQifQ==</vt:lpwstr>
  </property>
</Properties>
</file>