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51085\Desktop\"/>
    </mc:Choice>
  </mc:AlternateContent>
  <xr:revisionPtr revIDLastSave="0" documentId="13_ncr:1_{D06626A5-B641-4EDC-A59A-A21391371A0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6" r:id="rId1"/>
  </sheets>
  <definedNames>
    <definedName name="_xlnm.Print_Area" localSheetId="0">Sheet1!$A$1:$N$15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6" l="1"/>
  <c r="M9" i="6"/>
  <c r="L9" i="6"/>
  <c r="K9" i="6"/>
  <c r="J9" i="6"/>
  <c r="I9" i="6"/>
  <c r="H9" i="6"/>
  <c r="G9" i="6"/>
  <c r="F9" i="6"/>
  <c r="E9" i="6"/>
  <c r="N7" i="6"/>
  <c r="M7" i="6"/>
  <c r="L7" i="6"/>
  <c r="K7" i="6"/>
  <c r="J7" i="6"/>
  <c r="I7" i="6"/>
  <c r="H7" i="6"/>
  <c r="G7" i="6"/>
  <c r="F7" i="6"/>
  <c r="E7" i="6"/>
  <c r="D7" i="6"/>
  <c r="C7" i="6"/>
  <c r="B7" i="6"/>
</calcChain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<sst xmlns="http://schemas.openxmlformats.org/spreadsheetml/2006/main" count="39" uniqueCount="34">
  <si>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</si>
  <si>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（2022年第42期总第 1027期）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</si>
  <si>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</si>
  <si>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</si>
  <si>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</si>
  <si>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</si>
  <si>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</si>
  <si>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</si>
  <si>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</si>
  <si>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</si>
  <si>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</si>
  <si>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</si>
  <si>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</si>
  <si>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</si>
  <si>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</si>
  <si>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</si>
  <si>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</si>
  <si>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</si>
  <si>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</si>
  <si>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</si>
  <si>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</si>
  <si>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</si>
  <si>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</si>
  <si>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</si>
  <si>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</si>
  <si>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</si>
  <si>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</si>
  <si>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</si>
  <si>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</si>
  <si>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</si>
  <si>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</si>
  <si>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</si>
  <si>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2022年11月17日</t>
  </si>
  <si>
    <r>
      <t xml:space="preserve">    一、本地粮食市场价格信息。</t>
    </r>
    <r>
      <rPr>
        <sz val="12"/>
        <rFont val="宋体"/>
        <family val="3"/>
        <charset val="134"/>
      </rPr>
      <t xml:space="preserve">1、本市稻米、玉米价格持平，小麦价格上涨。2、籼稻平均批发价3.26元/公斤，与上期持平；普通籼米批发价3.9-4.8元/公斤，优质籼米批发价5.13-6元/公斤，粳米批发价4.52-4.6元/公斤，进口香米批发价10.2元/公斤，与上期持平；国产小麦批发价3.33元/公斤，较上期上涨11%；玉米批发价2.96元/公斤，与上期持平。
    </t>
    </r>
    <r>
      <rPr>
        <b/>
        <sz val="12"/>
        <rFont val="宋体"/>
        <family val="3"/>
        <charset val="134"/>
      </rPr>
      <t>二、外省主产区粮食市场价格信息。</t>
    </r>
    <r>
      <rPr>
        <sz val="12"/>
        <rFont val="宋体"/>
        <family val="3"/>
        <charset val="134"/>
      </rPr>
      <t xml:space="preserve">1、主产区稻米价格小幅波动，小麦、玉米价格小幅上涨。2、三级早籼稻出库价2660元/吨，与上期持平；三级晚籼稻出库价2703元/吨，较上期上涨0.75%；标一早籼米批发价3818元/吨，较上期下跌2.92%；标一晚籼米批发价4203元/吨，较上期下跌1.36%；标一晚粳米批发价4398元/吨，较上期下跌1.98%。3、三等小麦（混麦）出库价3078元/吨，较上期上涨0.07%。4、二等玉米平舱价2850-2870元/吨，较上期上涨30元/吨。5、黑龙江大兴安岭地区集贸市场价格一等小麦粉5.6元/公斤，与上期持平；一等长粒粳米6元/公斤，与上期持平；一等圆粒粳米5元/公斤，较上期下跌10.71%。                                                                                                                                                                      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</si>
</sst>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);[Red]\(0.00\)"/>
    <numFmt numFmtId="179" formatCode="0.00_ "/>
  </numFmts>
  <fonts count="10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79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 applyAlignment="1">
      <alignment vertical="center" wrapText="1"/>
    </xf>
    <xf numFmtId="178" fontId="0" fillId="0" borderId="0" xfId="1" applyNumberFormat="1" applyAlignment="1">
      <alignment vertical="center" wrapText="1"/>
    </xf>
    <xf numFmtId="10" fontId="0" fillId="0" borderId="0" xfId="1" applyNumberForma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10" fontId="0" fillId="0" borderId="0" xfId="1" applyNumberFormat="1" applyFont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workbookViewId="0">
      <selection activeCell="B14" sqref="B14:N14"/>
    </sheetView>
  </sheetViews>
  <sheetFormatPr defaultColWidth="8.86328125" defaultRowHeight="13.5"/>
  <cols>
    <col min="1" max="1" width="17.46484375" style="1" customWidth="1"/>
    <col min="2" max="10" width="8.86328125" style="1"/>
    <col min="11" max="11" width="9.3984375" style="1" customWidth="1"/>
    <col min="12" max="13" width="10.73046875" style="1" customWidth="1"/>
    <col min="14" max="14" width="10.59765625" style="1" customWidth="1"/>
    <col min="15" max="15" width="12.59765625" style="1"/>
    <col min="16" max="16" width="12.1328125" style="1" customWidth="1"/>
    <col min="17" max="17" width="11.73046875" style="1" customWidth="1"/>
    <col min="18" max="18" width="12.59765625" style="1"/>
    <col min="19" max="19" width="9.3984375" style="1"/>
    <col min="20" max="20" width="13.265625" style="1" bestFit="1" customWidth="1"/>
    <col min="21" max="16384" width="8.86328125" style="1"/>
  </cols>
  <sheetData>
    <row r="1" spans="1:20" ht="27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0" ht="17.64999999999999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20" ht="20" customHeight="1">
      <c r="A3" s="11"/>
      <c r="B3" s="11"/>
      <c r="C3" s="11"/>
      <c r="L3" s="12" t="s">
        <v>2</v>
      </c>
      <c r="M3" s="12"/>
      <c r="N3" s="12"/>
    </row>
    <row r="4" spans="1:20" ht="24" customHeight="1">
      <c r="A4" s="16" t="s">
        <v>3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</row>
    <row r="5" spans="1:20" ht="24" customHeight="1">
      <c r="A5" s="17"/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14</v>
      </c>
      <c r="N5" s="2" t="s">
        <v>15</v>
      </c>
    </row>
    <row r="6" spans="1:20" ht="24" customHeight="1">
      <c r="A6" s="18"/>
      <c r="B6" s="2" t="s">
        <v>16</v>
      </c>
      <c r="C6" s="2" t="s">
        <v>16</v>
      </c>
      <c r="D6" s="2" t="s">
        <v>17</v>
      </c>
      <c r="E6" s="2" t="s">
        <v>18</v>
      </c>
      <c r="F6" s="2" t="s">
        <v>18</v>
      </c>
      <c r="G6" s="2" t="s">
        <v>17</v>
      </c>
      <c r="H6" s="2" t="s">
        <v>19</v>
      </c>
      <c r="I6" s="2" t="s">
        <v>20</v>
      </c>
      <c r="J6" s="2" t="s">
        <v>21</v>
      </c>
      <c r="K6" s="2" t="s">
        <v>21</v>
      </c>
      <c r="L6" s="2" t="s">
        <v>22</v>
      </c>
      <c r="M6" s="2" t="s">
        <v>23</v>
      </c>
      <c r="N6" s="2" t="s">
        <v>24</v>
      </c>
      <c r="P6" s="8"/>
    </row>
    <row r="7" spans="1:20" ht="20" customHeight="1">
      <c r="A7" s="3" t="s">
        <v>25</v>
      </c>
      <c r="B7" s="4">
        <f t="shared" ref="B7:N7" si="0">ROUND(AVERAGE(B9:B12),2)</f>
        <v>2.82</v>
      </c>
      <c r="C7" s="4">
        <f t="shared" si="0"/>
        <v>2.96</v>
      </c>
      <c r="D7" s="4">
        <f t="shared" si="0"/>
        <v>4.01</v>
      </c>
      <c r="E7" s="4">
        <f t="shared" si="0"/>
        <v>3.93</v>
      </c>
      <c r="F7" s="4">
        <f t="shared" si="0"/>
        <v>4.46</v>
      </c>
      <c r="G7" s="4">
        <f t="shared" si="0"/>
        <v>5.58</v>
      </c>
      <c r="H7" s="4">
        <f t="shared" si="0"/>
        <v>4.55</v>
      </c>
      <c r="I7" s="4">
        <f t="shared" si="0"/>
        <v>10.199999999999999</v>
      </c>
      <c r="J7" s="4">
        <f t="shared" si="0"/>
        <v>3.33</v>
      </c>
      <c r="K7" s="4">
        <f t="shared" si="0"/>
        <v>2.96</v>
      </c>
      <c r="L7" s="4">
        <f t="shared" si="0"/>
        <v>3.99</v>
      </c>
      <c r="M7" s="4">
        <f t="shared" si="0"/>
        <v>3.78</v>
      </c>
      <c r="N7" s="4">
        <f t="shared" si="0"/>
        <v>21.33</v>
      </c>
      <c r="P7" s="8"/>
    </row>
    <row r="8" spans="1:20" ht="20" customHeight="1">
      <c r="A8" s="3" t="s">
        <v>26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0.33000000000000007</v>
      </c>
      <c r="K8" s="4">
        <v>0</v>
      </c>
      <c r="L8" s="4">
        <v>0</v>
      </c>
      <c r="M8" s="4">
        <v>0</v>
      </c>
      <c r="N8" s="4">
        <v>-4.00000000000027E-2</v>
      </c>
      <c r="P8" s="8"/>
      <c r="Q8" s="8"/>
      <c r="R8" s="8"/>
      <c r="S8" s="8"/>
    </row>
    <row r="9" spans="1:20" ht="20" customHeight="1">
      <c r="A9" s="3" t="s">
        <v>27</v>
      </c>
      <c r="B9" s="4">
        <v>2.75</v>
      </c>
      <c r="C9" s="4">
        <v>2.84</v>
      </c>
      <c r="D9" s="4">
        <v>4.28</v>
      </c>
      <c r="E9" s="4">
        <f>ROUND((4.07+3.9)/2,2)</f>
        <v>3.99</v>
      </c>
      <c r="F9" s="4">
        <f>ROUND((4.43+4.33)/2,2)</f>
        <v>4.38</v>
      </c>
      <c r="G9" s="4">
        <f>ROUND((4.41+6.45)/2,2)</f>
        <v>5.43</v>
      </c>
      <c r="H9" s="4">
        <f>ROUND((4.9+4.14)/2,2)</f>
        <v>4.5199999999999996</v>
      </c>
      <c r="I9" s="4">
        <f>ROUND((10.05+10.12)/2,2)</f>
        <v>10.09</v>
      </c>
      <c r="J9" s="4">
        <f>ROUND((3.25+3.4)/2,2)</f>
        <v>3.33</v>
      </c>
      <c r="K9" s="4">
        <f>ROUND((3.05+2.86)/2,2)</f>
        <v>2.96</v>
      </c>
      <c r="L9" s="4">
        <f>ROUND((3.65+4.35)/2,2)</f>
        <v>4</v>
      </c>
      <c r="M9" s="4">
        <f>ROUND((3.54+4)/2,2)</f>
        <v>3.77</v>
      </c>
      <c r="N9" s="4">
        <f>ROUND((22.5+21.96)/2,2)</f>
        <v>22.23</v>
      </c>
      <c r="P9" s="8"/>
      <c r="Q9" s="8"/>
      <c r="R9" s="8"/>
      <c r="S9" s="8"/>
    </row>
    <row r="10" spans="1:20" ht="20" customHeight="1">
      <c r="A10" s="3" t="s">
        <v>28</v>
      </c>
      <c r="B10" s="4">
        <v>2.86</v>
      </c>
      <c r="C10" s="4">
        <v>2.98</v>
      </c>
      <c r="D10" s="4"/>
      <c r="E10" s="4">
        <v>3.9</v>
      </c>
      <c r="F10" s="4">
        <v>4.3600000000000003</v>
      </c>
      <c r="G10" s="4">
        <v>5.74</v>
      </c>
      <c r="H10" s="4">
        <v>4.5999999999999996</v>
      </c>
      <c r="I10" s="4"/>
      <c r="J10" s="4"/>
      <c r="K10" s="4"/>
      <c r="L10" s="4">
        <v>3.98</v>
      </c>
      <c r="M10" s="4"/>
      <c r="N10" s="4">
        <v>20</v>
      </c>
      <c r="P10" s="8"/>
      <c r="Q10" s="8"/>
      <c r="R10" s="8"/>
      <c r="S10" s="8"/>
    </row>
    <row r="11" spans="1:20" ht="20" customHeight="1">
      <c r="A11" s="3" t="s">
        <v>29</v>
      </c>
      <c r="B11" s="4">
        <v>3.06</v>
      </c>
      <c r="C11" s="4">
        <v>3.2</v>
      </c>
      <c r="D11" s="4">
        <v>3.86</v>
      </c>
      <c r="E11" s="4">
        <v>3.92</v>
      </c>
      <c r="F11" s="4">
        <v>4.28</v>
      </c>
      <c r="G11" s="4">
        <v>5.13</v>
      </c>
      <c r="H11" s="4">
        <v>4.5199999999999996</v>
      </c>
      <c r="I11" s="4">
        <v>10</v>
      </c>
      <c r="J11" s="4"/>
      <c r="K11" s="4"/>
      <c r="L11" s="4">
        <v>4</v>
      </c>
      <c r="M11" s="4">
        <v>3.79</v>
      </c>
      <c r="N11" s="4">
        <v>21</v>
      </c>
      <c r="P11" s="8"/>
      <c r="Q11" s="8"/>
      <c r="R11" s="8"/>
      <c r="S11" s="8"/>
    </row>
    <row r="12" spans="1:20" ht="20" customHeight="1">
      <c r="A12" s="3" t="s">
        <v>30</v>
      </c>
      <c r="B12" s="4">
        <v>2.6</v>
      </c>
      <c r="C12" s="4">
        <v>2.8</v>
      </c>
      <c r="D12" s="4">
        <v>3.9</v>
      </c>
      <c r="E12" s="4">
        <v>3.9</v>
      </c>
      <c r="F12" s="4">
        <v>4.8</v>
      </c>
      <c r="G12" s="4">
        <v>6</v>
      </c>
      <c r="H12" s="4"/>
      <c r="I12" s="4">
        <v>10.52</v>
      </c>
      <c r="J12" s="4"/>
      <c r="K12" s="4"/>
      <c r="L12" s="4"/>
      <c r="M12" s="4"/>
      <c r="N12" s="4">
        <v>22.09</v>
      </c>
      <c r="P12" s="8"/>
      <c r="Q12" s="8"/>
    </row>
    <row r="14" spans="1:20" ht="153" customHeight="1">
      <c r="A14" s="5" t="s">
        <v>31</v>
      </c>
      <c r="B14" s="13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P14" s="8"/>
      <c r="Q14" s="8"/>
      <c r="R14" s="8"/>
      <c r="S14" s="8"/>
      <c r="T14" s="19"/>
    </row>
    <row r="15" spans="1:20" ht="60" customHeight="1">
      <c r="A15" s="15" t="s">
        <v>32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P15" s="8"/>
      <c r="Q15" s="8"/>
      <c r="R15" s="8"/>
      <c r="S15" s="8"/>
      <c r="T15" s="8"/>
    </row>
    <row r="17" spans="2:1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>
      <c r="B18" s="6"/>
      <c r="C18" s="6"/>
      <c r="D18" s="6"/>
      <c r="E18" s="7"/>
      <c r="F18" s="7"/>
      <c r="G18" s="7"/>
      <c r="H18" s="7"/>
      <c r="I18" s="7"/>
      <c r="J18" s="7"/>
      <c r="K18" s="7"/>
      <c r="L18" s="7"/>
      <c r="M18" s="6"/>
      <c r="N18" s="6"/>
    </row>
    <row r="19" spans="2:14">
      <c r="B19" s="6"/>
      <c r="D19" s="6"/>
      <c r="E19" s="6"/>
      <c r="F19" s="7"/>
      <c r="G19" s="7"/>
      <c r="H19" s="7"/>
      <c r="I19" s="7"/>
      <c r="J19" s="7"/>
      <c r="K19" s="7"/>
      <c r="L19" s="7"/>
      <c r="M19" s="6"/>
      <c r="N19" s="6"/>
    </row>
    <row r="20" spans="2:14">
      <c r="B20" s="6"/>
      <c r="C20" s="6"/>
      <c r="D20" s="6"/>
      <c r="E20" s="6"/>
      <c r="F20" s="7"/>
      <c r="G20" s="7"/>
      <c r="H20" s="7"/>
      <c r="I20" s="7"/>
      <c r="J20" s="7"/>
      <c r="K20" s="7"/>
      <c r="L20" s="7"/>
      <c r="M20" s="6"/>
      <c r="N20" s="6"/>
    </row>
    <row r="21" spans="2:14">
      <c r="B21" s="6"/>
      <c r="C21" s="6"/>
      <c r="D21" s="6"/>
      <c r="E21" s="6"/>
      <c r="F21" s="7"/>
      <c r="G21" s="7"/>
      <c r="H21" s="7"/>
      <c r="I21" s="7"/>
      <c r="J21" s="7"/>
      <c r="K21" s="7"/>
      <c r="L21" s="7"/>
      <c r="M21" s="6"/>
      <c r="N21" s="6"/>
    </row>
  </sheetData>
  <mergeCells count="7">
    <mergeCell ref="A15:N15"/>
    <mergeCell ref="A4:A6"/>
    <mergeCell ref="A1:N1"/>
    <mergeCell ref="A2:N2"/>
    <mergeCell ref="A3:C3"/>
    <mergeCell ref="L3:N3"/>
    <mergeCell ref="B14:N14"/>
  </mergeCells>
  <phoneticPr fontId="9" type="noConversion"/>
  <pageMargins left="0.86597222222222203" right="0.98402777777777795" top="1" bottom="1" header="0.51180555555555596" footer="0.51180555555555596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揭阳市发展和改革局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51085</cp:lastModifiedBy>
  <dcterms:created xsi:type="dcterms:W3CDTF">2021-11-30T02:25:00Z</dcterms:created>
  <dcterms:modified xsi:type="dcterms:W3CDTF">2022-11-17T05:11:47Z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